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IP" sheetId="1" r:id="rId1"/>
    <sheet name="REL FINAL" sheetId="2" r:id="rId2"/>
    <sheet name="RESUMO REL FINAL" sheetId="3" r:id="rId3"/>
    <sheet name="PONTUAÇÃO" sheetId="4" r:id="rId4"/>
    <sheet name="Classificados" sheetId="5" r:id="rId5"/>
    <sheet name="Clas. Final Estadual" sheetId="6" r:id="rId6"/>
    <sheet name="Nº JOGOS" sheetId="7" r:id="rId7"/>
  </sheets>
  <definedNames>
    <definedName name="_xlnm.Print_Area" localSheetId="4">'Classificados'!$A$1:$R$171</definedName>
    <definedName name="_xlnm.Print_Area" localSheetId="6">'Nº JOGOS'!$A$1:$H$19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<sst xmlns="http://schemas.openxmlformats.org/spreadsheetml/2006/main" count="1800" uniqueCount="425">
  <si>
    <t>Números de Jogos</t>
  </si>
  <si>
    <t>Modalidades</t>
  </si>
  <si>
    <t>Masc.</t>
  </si>
  <si>
    <t>Fem.</t>
  </si>
  <si>
    <t>Inscritos e Participantes</t>
  </si>
  <si>
    <t>FEMININO</t>
  </si>
  <si>
    <t>MASCULINO / MISTO</t>
  </si>
  <si>
    <t>I</t>
  </si>
  <si>
    <t>P</t>
  </si>
  <si>
    <t>TOTAL GERAL</t>
  </si>
  <si>
    <t>Relatório Final</t>
  </si>
  <si>
    <t>Fem</t>
  </si>
  <si>
    <t>Masc</t>
  </si>
  <si>
    <t>Resumo Relatório Final</t>
  </si>
  <si>
    <t>Atletismo</t>
  </si>
  <si>
    <t>Bocha</t>
  </si>
  <si>
    <t>Buraco</t>
  </si>
  <si>
    <t>Damas</t>
  </si>
  <si>
    <t>Dominó</t>
  </si>
  <si>
    <t>Malha</t>
  </si>
  <si>
    <t>Natação</t>
  </si>
  <si>
    <t>Truco</t>
  </si>
  <si>
    <t>Xadrez</t>
  </si>
  <si>
    <t>Coreografia</t>
  </si>
  <si>
    <t>Dança de Salão</t>
  </si>
  <si>
    <t>Tênis de Mesa</t>
  </si>
  <si>
    <t>Voleibol</t>
  </si>
  <si>
    <t>Total</t>
  </si>
  <si>
    <t>Mun</t>
  </si>
  <si>
    <t>Atletas</t>
  </si>
  <si>
    <t>Total Geral</t>
  </si>
  <si>
    <t>Masc/Fem</t>
  </si>
  <si>
    <t>Equipes</t>
  </si>
  <si>
    <t>Geral</t>
  </si>
  <si>
    <t>Dirigentes</t>
  </si>
  <si>
    <t>Com. Dir.</t>
  </si>
  <si>
    <t>Dir. Mun.</t>
  </si>
  <si>
    <t>Arbitragem</t>
  </si>
  <si>
    <t>Com. Org.</t>
  </si>
  <si>
    <t>Inscritos</t>
  </si>
  <si>
    <t>Municípios</t>
  </si>
  <si>
    <t>Equipes Masc</t>
  </si>
  <si>
    <t>Equipes Fem</t>
  </si>
  <si>
    <t>Atletas Masc</t>
  </si>
  <si>
    <t>Atletas Fem</t>
  </si>
  <si>
    <t>Dirigentes Masc</t>
  </si>
  <si>
    <t>Dirigentes Fem</t>
  </si>
  <si>
    <t>Participantes</t>
  </si>
  <si>
    <t>Comitê Dirigente</t>
  </si>
  <si>
    <t>Com. Organizador</t>
  </si>
  <si>
    <t>T.Geral - C.D / C.O.</t>
  </si>
  <si>
    <t>Total Pessoas Envolvidas</t>
  </si>
  <si>
    <t>Inscritas</t>
  </si>
  <si>
    <t>Atletismo Masc A</t>
  </si>
  <si>
    <t>Atletismo Masc B</t>
  </si>
  <si>
    <t>Atletismo Masc C</t>
  </si>
  <si>
    <t>Atletismo Masc D</t>
  </si>
  <si>
    <t>Atletismo Masc E</t>
  </si>
  <si>
    <t>Atletismo Masc F</t>
  </si>
  <si>
    <t>Atletismo Fem A</t>
  </si>
  <si>
    <t>Atletismo Fem B</t>
  </si>
  <si>
    <t>Atletismo Fem C</t>
  </si>
  <si>
    <t>Atletismo Fem D</t>
  </si>
  <si>
    <t>Atletismo Fem E</t>
  </si>
  <si>
    <t>Atletismo Fem F</t>
  </si>
  <si>
    <t>Bocha Masc</t>
  </si>
  <si>
    <t>Bocha Fem</t>
  </si>
  <si>
    <t>Buraco Masc</t>
  </si>
  <si>
    <t>Buraco Fem</t>
  </si>
  <si>
    <t>Coreografia Masc</t>
  </si>
  <si>
    <t>Coreografia Fem</t>
  </si>
  <si>
    <t>Damas Masc</t>
  </si>
  <si>
    <t>Damas Fem</t>
  </si>
  <si>
    <t>Dança de Salão A</t>
  </si>
  <si>
    <t>Dança de Salão B</t>
  </si>
  <si>
    <t>Dominó Masc</t>
  </si>
  <si>
    <t>Dominó Fem</t>
  </si>
  <si>
    <t>Malha Masc</t>
  </si>
  <si>
    <t>Malha Fem</t>
  </si>
  <si>
    <t>Natação Masc A</t>
  </si>
  <si>
    <t>Natação Masc B</t>
  </si>
  <si>
    <t>Natação Masc C</t>
  </si>
  <si>
    <t>Natação Masc D</t>
  </si>
  <si>
    <t>Natação Masc E</t>
  </si>
  <si>
    <t>Natação Masc F</t>
  </si>
  <si>
    <t>Natação Fem A</t>
  </si>
  <si>
    <t>Natação Fem B</t>
  </si>
  <si>
    <t>Natação Fem C</t>
  </si>
  <si>
    <t>Natação Fem D</t>
  </si>
  <si>
    <t>Natação Fem E</t>
  </si>
  <si>
    <t>Natação Fem F</t>
  </si>
  <si>
    <t>Tênis de Mesa Masc A</t>
  </si>
  <si>
    <t>Tênis de Mesa Masc B</t>
  </si>
  <si>
    <t>Tênis de Mesa Fem A</t>
  </si>
  <si>
    <t>Tênis de Mesa Fem B</t>
  </si>
  <si>
    <t>Truco Masc</t>
  </si>
  <si>
    <t>Truco Fem</t>
  </si>
  <si>
    <t>Voleibol Masc A</t>
  </si>
  <si>
    <t>Voleibol Masc B</t>
  </si>
  <si>
    <t>Voleibol Fem A</t>
  </si>
  <si>
    <t>Voleibol Fem B</t>
  </si>
  <si>
    <t>Xadrez Masc</t>
  </si>
  <si>
    <t>Xadrez Fem</t>
  </si>
  <si>
    <t>Total...................................</t>
  </si>
  <si>
    <t>Total Fem</t>
  </si>
  <si>
    <t>Total Masc</t>
  </si>
  <si>
    <t>Cat A</t>
  </si>
  <si>
    <t>Cat B</t>
  </si>
  <si>
    <t>Cat C</t>
  </si>
  <si>
    <t>Cat D</t>
  </si>
  <si>
    <t>Cat E</t>
  </si>
  <si>
    <t>Cat F</t>
  </si>
  <si>
    <t>Cat G</t>
  </si>
  <si>
    <t>Atletismo Masc G</t>
  </si>
  <si>
    <t>Atletismo Fem G</t>
  </si>
  <si>
    <t>Natação Masc G</t>
  </si>
  <si>
    <t>Natação Fem G</t>
  </si>
  <si>
    <t>Dança de Salão C</t>
  </si>
  <si>
    <t>Tênis Dupla</t>
  </si>
  <si>
    <t>Tênis Individual</t>
  </si>
  <si>
    <t>Tênis Ind. Masc A</t>
  </si>
  <si>
    <t>Tênis Ind. Masc B</t>
  </si>
  <si>
    <t>Tênis Ind. Fem A</t>
  </si>
  <si>
    <t>Tênis Ind. Fem B</t>
  </si>
  <si>
    <t>Tênis Dupla Masc A</t>
  </si>
  <si>
    <t>Tênis Dupla Masc B</t>
  </si>
  <si>
    <t>Tênis Dupla Fem A</t>
  </si>
  <si>
    <t>Tênis Dupla Fem B</t>
  </si>
  <si>
    <t>Classificação</t>
  </si>
  <si>
    <t>MUNICÍPIOS</t>
  </si>
  <si>
    <t xml:space="preserve">PONTOS </t>
  </si>
  <si>
    <t>FEM</t>
  </si>
  <si>
    <t>MAS</t>
  </si>
  <si>
    <t>MISTO</t>
  </si>
  <si>
    <t>TOTAL</t>
  </si>
  <si>
    <t>Coreo</t>
  </si>
  <si>
    <t>D. Salão - Misto</t>
  </si>
  <si>
    <t>Tênis Ind"A"</t>
  </si>
  <si>
    <t>Tênis Ind"B"</t>
  </si>
  <si>
    <t>Tênis Dupla"A"</t>
  </si>
  <si>
    <t>Tênis Dupla "B"</t>
  </si>
  <si>
    <t>T Mesa "A"</t>
  </si>
  <si>
    <t>T Mesa "B"</t>
  </si>
  <si>
    <t>Voleibol "A"</t>
  </si>
  <si>
    <t>Voleibol "B"</t>
  </si>
  <si>
    <t>F</t>
  </si>
  <si>
    <t>M</t>
  </si>
  <si>
    <t>Misto</t>
  </si>
  <si>
    <t>"A"</t>
  </si>
  <si>
    <t>"B"</t>
  </si>
  <si>
    <t>"C"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</si>
  <si>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</si>
  <si>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</si>
  <si>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</si>
  <si>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</si>
  <si>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</si>
  <si>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</si>
  <si>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</si>
  <si>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</si>
  <si>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</si>
  <si>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12º</t>
  </si>
  <si>
    <t>13º</t>
  </si>
  <si>
    <t>14º</t>
  </si>
  <si>
    <t>15º</t>
  </si>
  <si>
    <t>16º</t>
  </si>
  <si>
    <t>18º</t>
  </si>
  <si>
    <t>23º</t>
  </si>
  <si>
    <t>24º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</si>
  <si>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</si>
  <si>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</si>
  <si>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</si>
  <si>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</si>
  <si>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</si>
  <si>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</si>
  <si>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</si>
  <si>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</si>
  <si>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</si>
  <si>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</si>
  <si>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</si>
  <si>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</si>
  <si>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</si>
  <si>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</si>
  <si>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</si>
  <si>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</si>
  <si>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</si>
  <si>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</si>
  <si>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</si>
  <si>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</si>
  <si>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</si>
  <si>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</si>
  <si>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</si>
  <si>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</si>
  <si>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</si>
  <si>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</si>
  <si>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</si>
  <si>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</si>
  <si>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</si>
  <si>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</si>
  <si>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</si>
  <si>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</si>
  <si>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</si>
  <si>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</si>
  <si>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</si>
  <si>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</si>
  <si>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</si>
  <si>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</si>
  <si>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</si>
  <si>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</si>
  <si>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</si>
  <si>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</si>
  <si>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</si>
  <si>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</si>
  <si>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</si>
  <si>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</si>
  <si>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</si>
  <si>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</si>
  <si>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</si>
  <si>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</si>
  <si>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</si>
  <si>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</si>
  <si>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</si>
  <si>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</si>
  <si>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</si>
  <si>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</si>
  <si>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</si>
  <si>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</si>
  <si>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</si>
  <si>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Classificação final por modalidade</t>
  </si>
  <si>
    <t>CLAS.</t>
  </si>
  <si>
    <t>ATLETISMO FEM</t>
  </si>
  <si>
    <t>PT.</t>
  </si>
  <si>
    <t>ATLETISMO MASC</t>
  </si>
  <si>
    <t>BOCHA</t>
  </si>
  <si>
    <t>BURACO FEM</t>
  </si>
  <si>
    <t>BURACO MASC</t>
  </si>
  <si>
    <t>COREOGRAFIA</t>
  </si>
  <si>
    <t>DAMAS FEM</t>
  </si>
  <si>
    <t>DAMAS MASC</t>
  </si>
  <si>
    <t>DANÇA SALÃO "A"</t>
  </si>
  <si>
    <t>DANÇA SALÃO "B"</t>
  </si>
  <si>
    <t>DANÇA SALÃO "C"</t>
  </si>
  <si>
    <t>DOMINÓ FEM</t>
  </si>
  <si>
    <t>DOMINÓ MASC</t>
  </si>
  <si>
    <t>MALHA</t>
  </si>
  <si>
    <t>NATAÇÃO FEM</t>
  </si>
  <si>
    <t>NATAÇÃO MASC</t>
  </si>
  <si>
    <t>TÊNIS IND. FEM "A"</t>
  </si>
  <si>
    <t>TÊNIS IND. FEM "B"</t>
  </si>
  <si>
    <t>TÊNIS IND. MASC "A"</t>
  </si>
  <si>
    <t>TÊNIS IND. MASC "B"</t>
  </si>
  <si>
    <t>TÊNIS DUPLA FEM "A"</t>
  </si>
  <si>
    <t>TÊNIS DUPLA FEM "B"</t>
  </si>
  <si>
    <t>TÊNIS DUPLA MASC "A"</t>
  </si>
  <si>
    <t>TÊNIS DUPLA MASC "B"</t>
  </si>
  <si>
    <t>TÊNIS MESA FEM "A"</t>
  </si>
  <si>
    <t>TÊNIS MESA FEM "B"</t>
  </si>
  <si>
    <t>TÊNIS MESA MASC "A"</t>
  </si>
  <si>
    <t>TÊNIS MESA MASC "B"</t>
  </si>
  <si>
    <t>TRUCO</t>
  </si>
  <si>
    <t>VOLEIBOL FEM  “A”</t>
  </si>
  <si>
    <t>VOLEIBOL FEM "B"</t>
  </si>
  <si>
    <t>VOLEIBOL MASC "A"</t>
  </si>
  <si>
    <t>VOLEIBOL MASC "B"</t>
  </si>
  <si>
    <t>XADREZ FEM</t>
  </si>
  <si>
    <t>XADREZ MASC</t>
  </si>
  <si>
    <t>Classificados para Final Estadual</t>
  </si>
  <si>
    <t>Atletismo Feminino</t>
  </si>
  <si>
    <t>Cat. "A"</t>
  </si>
  <si>
    <t>Cat. "B"</t>
  </si>
  <si>
    <t>Cat. "C"</t>
  </si>
  <si>
    <t>Cat. "D"</t>
  </si>
  <si>
    <t>Cat. "E"</t>
  </si>
  <si>
    <t>Cat. "F"</t>
  </si>
  <si>
    <t>Cat. "G"</t>
  </si>
  <si>
    <t>Atletismo Masculino</t>
  </si>
  <si>
    <t>Feminino</t>
  </si>
  <si>
    <t>Masculino</t>
  </si>
  <si>
    <t>Natação Feminino</t>
  </si>
  <si>
    <t>Crawl</t>
  </si>
  <si>
    <t>Costas</t>
  </si>
  <si>
    <t>Natação Masculino</t>
  </si>
  <si>
    <t>Tênis Ind. Feminino</t>
  </si>
  <si>
    <t>Tênis Ind. Masculino</t>
  </si>
  <si>
    <t>Tênis Dupla Feminino</t>
  </si>
  <si>
    <t>Tênis Dupla Masculino</t>
  </si>
  <si>
    <t>Tênis de Mesa Feminino</t>
  </si>
  <si>
    <t>Tênis de Mesa Masculino</t>
  </si>
  <si>
    <t>Voleibol Feminino</t>
  </si>
  <si>
    <t>Voleibol Masculino</t>
  </si>
  <si>
    <t>Tênis de Mesa Masc C</t>
  </si>
  <si>
    <t>Tênis de Mesa Fem C</t>
  </si>
  <si>
    <t>T Mesa "C"</t>
  </si>
  <si>
    <t>TÊNIS MESA MASC "C"</t>
  </si>
  <si>
    <t>TÊNIS MESA FEM "C"</t>
  </si>
  <si>
    <t>60 a 64</t>
  </si>
  <si>
    <t>65 a 69</t>
  </si>
  <si>
    <t>70 a 74</t>
  </si>
  <si>
    <t>75 a 79</t>
  </si>
  <si>
    <t>80 a 84</t>
  </si>
  <si>
    <t>85 a 89</t>
  </si>
  <si>
    <t>acima 90</t>
  </si>
  <si>
    <t>60 a 69</t>
  </si>
  <si>
    <t>a partir 70</t>
  </si>
  <si>
    <t>70 a 79</t>
  </si>
  <si>
    <t>a partir 80</t>
  </si>
  <si>
    <t>acima 60</t>
  </si>
  <si>
    <t>Modalidade</t>
  </si>
  <si>
    <t>Categoria</t>
  </si>
  <si>
    <t>Clas</t>
  </si>
  <si>
    <t>Nome do Atleta</t>
  </si>
  <si>
    <t>Angatuba</t>
  </si>
  <si>
    <t>Araçariguama</t>
  </si>
  <si>
    <t>Avaré</t>
  </si>
  <si>
    <t>Boituva</t>
  </si>
  <si>
    <t>Alegre</t>
  </si>
  <si>
    <t>Capão Bonito</t>
  </si>
  <si>
    <t>Capela do Alto</t>
  </si>
  <si>
    <t>Cerqueira Cesar</t>
  </si>
  <si>
    <t>Cerquilho</t>
  </si>
  <si>
    <t>Conchas</t>
  </si>
  <si>
    <t>Iguape</t>
  </si>
  <si>
    <t>Itaí</t>
  </si>
  <si>
    <t>Itapeva</t>
  </si>
  <si>
    <t>Itapevi</t>
  </si>
  <si>
    <t>Itararé</t>
  </si>
  <si>
    <t>Itú</t>
  </si>
  <si>
    <t>Itupeva</t>
  </si>
  <si>
    <t>Jarinu</t>
  </si>
  <si>
    <t>Jundiaí</t>
  </si>
  <si>
    <t>Louveira</t>
  </si>
  <si>
    <t>Nova Campina</t>
  </si>
  <si>
    <t>Pedro de Toledo</t>
  </si>
  <si>
    <t>Piedade</t>
  </si>
  <si>
    <t>Pirapora do Bom Jesus</t>
  </si>
  <si>
    <t>Rafard</t>
  </si>
  <si>
    <t>Registro</t>
  </si>
  <si>
    <t>Salto</t>
  </si>
  <si>
    <t>Salto de Pirapora</t>
  </si>
  <si>
    <t>Santana de Parnaíba</t>
  </si>
  <si>
    <t>São Miguel Arcanjo</t>
  </si>
  <si>
    <t>São Roque</t>
  </si>
  <si>
    <t>Sorocaba</t>
  </si>
  <si>
    <t>Tapiraí</t>
  </si>
  <si>
    <t>Tatuí</t>
  </si>
  <si>
    <t>Tietê</t>
  </si>
  <si>
    <t>Várzea Paulista</t>
  </si>
  <si>
    <t>Votorantim</t>
  </si>
  <si>
    <t>Itu</t>
  </si>
  <si>
    <t>Itapetininga</t>
  </si>
  <si>
    <t>Tatui</t>
  </si>
  <si>
    <t>Sanatana de Parnaíba</t>
  </si>
  <si>
    <t xml:space="preserve">Salto  </t>
  </si>
  <si>
    <t>Apiaí</t>
  </si>
  <si>
    <t>Iaras</t>
  </si>
  <si>
    <t>Ilha Comprida</t>
  </si>
  <si>
    <t xml:space="preserve">Capela do Alto </t>
  </si>
  <si>
    <t>Não houve inscritos</t>
  </si>
  <si>
    <t xml:space="preserve">Salto </t>
  </si>
  <si>
    <t xml:space="preserve">Registro </t>
  </si>
  <si>
    <t>Jogos da Melhor Idade - Fase Regional - 2022 - Cerquilho</t>
  </si>
  <si>
    <t>10º</t>
  </si>
  <si>
    <t xml:space="preserve">João Grimberg </t>
  </si>
  <si>
    <t>Setsuko Kawachi</t>
  </si>
  <si>
    <t>Alceu Steck</t>
  </si>
  <si>
    <t>Ovidio Montaner</t>
  </si>
  <si>
    <t>Ghislaine Aline Bodereau</t>
  </si>
  <si>
    <t>Maria de Lourdes Pereira dos Santos</t>
  </si>
  <si>
    <t>Yukio Dan</t>
  </si>
  <si>
    <t>Oswaldo Tomaz</t>
  </si>
  <si>
    <t>Liege Maria Esteves</t>
  </si>
  <si>
    <t>Iraci Casqueira Elias</t>
  </si>
  <si>
    <t>Valdir Benedito S. Oliveira</t>
  </si>
  <si>
    <t>Alcides Sakae Iwakami</t>
  </si>
  <si>
    <t>Daisy Aparecida Faceto Jucosky</t>
  </si>
  <si>
    <t>Jarinú</t>
  </si>
  <si>
    <t>Francisca Amaro de Oliveira</t>
  </si>
  <si>
    <t>Adenias Lopes de Araújo</t>
  </si>
  <si>
    <t>Joaquim Pontes de Oliveira</t>
  </si>
  <si>
    <t>Marli Oliveira Iniachvilli</t>
  </si>
  <si>
    <t>Maria de Lourdes Domingues Branco</t>
  </si>
  <si>
    <t>Paulo Eduardo Paccola</t>
  </si>
  <si>
    <t>Antonio Barbosa Moura</t>
  </si>
  <si>
    <t>Elza Cristina Martins</t>
  </si>
  <si>
    <t>Ana Regina José Gardini</t>
  </si>
  <si>
    <t>Osmar Ferreira Pinto</t>
  </si>
  <si>
    <t>Eusimo Luiz da Silva</t>
  </si>
  <si>
    <t>Alfredo Ribeiro Monteiro</t>
  </si>
  <si>
    <t>Hellenil Soares Castilho</t>
  </si>
  <si>
    <t>José Francisco de Souza</t>
  </si>
  <si>
    <t>João Carlos da Silva Placco</t>
  </si>
  <si>
    <t>Sergio Marcos Oliveira</t>
  </si>
  <si>
    <t>Maria Vales da Costa</t>
  </si>
  <si>
    <t>Irayde Francisca Martins</t>
  </si>
  <si>
    <t>Guiomar Antoniasse Castilho</t>
  </si>
  <si>
    <t>Joaquim Jeronimo Sabino</t>
  </si>
  <si>
    <t>Angelo Tocchio Netto</t>
  </si>
  <si>
    <t>Izabel Negrete Garcia</t>
  </si>
  <si>
    <t>Manoel Antonio da Rocha</t>
  </si>
  <si>
    <t>José Cabral Ribeiro Sobrinho</t>
  </si>
  <si>
    <t>Maria Mafalda Casarin</t>
  </si>
  <si>
    <t>Elza Taveira Almeida</t>
  </si>
  <si>
    <t>Olindo Scuciato</t>
  </si>
  <si>
    <t>Francisco Dias de Oliveira</t>
  </si>
  <si>
    <t>Maria Amaral Galante</t>
  </si>
  <si>
    <t>Noemia Rodrigues Severino</t>
  </si>
  <si>
    <t>Antonio Edison Kozafa</t>
  </si>
  <si>
    <t>Gilberto Queiroz Tavares</t>
  </si>
  <si>
    <t>Eliana de souza Isobe</t>
  </si>
  <si>
    <t>Itaré</t>
  </si>
  <si>
    <t>Bernadete Simão</t>
  </si>
  <si>
    <t>Antonio Júlio</t>
  </si>
  <si>
    <t>Edson Dias Lopes</t>
  </si>
  <si>
    <t>Lenir Pinheiro</t>
  </si>
  <si>
    <t>Maria Piedade dos Santos Schariack</t>
  </si>
  <si>
    <t>Delfino Barbosa da Silva</t>
  </si>
  <si>
    <t>Cícero Luiz dos Santos</t>
  </si>
  <si>
    <t>Sueli Rosa</t>
  </si>
  <si>
    <t>Neusa Setsuko Nicio Kobori</t>
  </si>
  <si>
    <t>Hélio Geraldo de Campos</t>
  </si>
  <si>
    <t>João Batista da Silva</t>
  </si>
  <si>
    <t>JOMI - JOGOS DA MELHOR IDADE - FASE REGIONAL - 2022 - 24 A 29 DE MAIO  -  CERQUILHO SP.</t>
  </si>
  <si>
    <t>Pontuação Final</t>
  </si>
  <si>
    <t>20º</t>
  </si>
  <si>
    <t>22º</t>
  </si>
  <si>
    <t>25º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</si>
</sst>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&quot;R$&quot;\ #,##0.0"/>
    <numFmt numFmtId="180" formatCode="#,##0.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20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b/>
      <sz val="8"/>
      <name val="Verdana"/>
      <family val="2"/>
    </font>
    <font>
      <sz val="12"/>
      <color indexed="10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4"/>
      <name val="Verdana"/>
      <family val="2"/>
    </font>
    <font>
      <sz val="11"/>
      <color indexed="10"/>
      <name val="Verdana"/>
      <family val="2"/>
    </font>
    <font>
      <sz val="11"/>
      <color indexed="12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i/>
      <sz val="11"/>
      <name val="Verdana"/>
      <family val="2"/>
    </font>
    <font>
      <b/>
      <sz val="9"/>
      <color indexed="10"/>
      <name val="Verdana"/>
      <family val="2"/>
    </font>
    <font>
      <b/>
      <i/>
      <sz val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22"/>
      <name val="Calibri"/>
      <family val="2"/>
    </font>
    <font>
      <b/>
      <sz val="4"/>
      <name val="Calibri"/>
      <family val="2"/>
    </font>
    <font>
      <b/>
      <sz val="7"/>
      <name val="Calibri"/>
      <family val="2"/>
    </font>
    <font>
      <b/>
      <sz val="1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6"/>
      <name val="Calibri"/>
      <family val="2"/>
    </font>
    <font>
      <b/>
      <sz val="9"/>
      <name val="Calibri"/>
      <family val="2"/>
    </font>
    <font>
      <b/>
      <sz val="6.5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62"/>
      <name val="Verdana"/>
      <family val="2"/>
    </font>
    <font>
      <b/>
      <i/>
      <sz val="2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3" tint="0.39998000860214233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>
        <color indexed="8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7" fontId="0" fillId="0" borderId="0" applyFill="0" applyBorder="0" applyAlignment="0" applyProtection="0"/>
  </cellStyleXfs>
  <cellXfs count="556">
    <xf numFmtId="0" fontId="0" fillId="0" borderId="0" xfId="0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31" fillId="24" borderId="11" xfId="0" applyFont="1" applyFill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5" fillId="25" borderId="10" xfId="0" applyFont="1" applyFill="1" applyBorder="1" applyAlignment="1">
      <alignment/>
    </xf>
    <xf numFmtId="0" fontId="25" fillId="25" borderId="11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19" fillId="25" borderId="15" xfId="0" applyFont="1" applyFill="1" applyBorder="1" applyAlignment="1">
      <alignment horizontal="left"/>
    </xf>
    <xf numFmtId="0" fontId="18" fillId="25" borderId="13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shrinkToFit="1"/>
    </xf>
    <xf numFmtId="0" fontId="18" fillId="26" borderId="0" xfId="0" applyFont="1" applyFill="1" applyAlignment="1">
      <alignment/>
    </xf>
    <xf numFmtId="0" fontId="23" fillId="25" borderId="15" xfId="0" applyFont="1" applyFill="1" applyBorder="1" applyAlignment="1">
      <alignment/>
    </xf>
    <xf numFmtId="0" fontId="18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18" fillId="25" borderId="0" xfId="0" applyFont="1" applyFill="1" applyBorder="1" applyAlignment="1">
      <alignment/>
    </xf>
    <xf numFmtId="0" fontId="21" fillId="25" borderId="0" xfId="0" applyFont="1" applyFill="1" applyAlignment="1">
      <alignment horizontal="left" indent="2"/>
    </xf>
    <xf numFmtId="0" fontId="19" fillId="25" borderId="19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/>
    </xf>
    <xf numFmtId="0" fontId="21" fillId="25" borderId="19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/>
    </xf>
    <xf numFmtId="0" fontId="19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/>
    </xf>
    <xf numFmtId="0" fontId="21" fillId="25" borderId="21" xfId="0" applyFont="1" applyFill="1" applyBorder="1" applyAlignment="1">
      <alignment/>
    </xf>
    <xf numFmtId="0" fontId="21" fillId="25" borderId="22" xfId="0" applyFont="1" applyFill="1" applyBorder="1" applyAlignment="1">
      <alignment horizontal="left" vertical="center"/>
    </xf>
    <xf numFmtId="0" fontId="21" fillId="25" borderId="23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21" fillId="25" borderId="13" xfId="0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/>
    </xf>
    <xf numFmtId="0" fontId="21" fillId="25" borderId="2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/>
    </xf>
    <xf numFmtId="0" fontId="21" fillId="25" borderId="24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/>
    </xf>
    <xf numFmtId="0" fontId="25" fillId="25" borderId="13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8" fillId="25" borderId="0" xfId="0" applyFont="1" applyFill="1" applyAlignment="1">
      <alignment horizontal="center"/>
    </xf>
    <xf numFmtId="0" fontId="30" fillId="25" borderId="25" xfId="0" applyFont="1" applyFill="1" applyBorder="1" applyAlignment="1">
      <alignment horizontal="left" vertical="center" indent="1"/>
    </xf>
    <xf numFmtId="0" fontId="24" fillId="25" borderId="25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18" fillId="25" borderId="27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19" fillId="25" borderId="27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right"/>
    </xf>
    <xf numFmtId="0" fontId="25" fillId="25" borderId="32" xfId="0" applyFont="1" applyFill="1" applyBorder="1" applyAlignment="1">
      <alignment horizontal="right"/>
    </xf>
    <xf numFmtId="0" fontId="25" fillId="25" borderId="33" xfId="0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18" fillId="25" borderId="13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shrinkToFit="1"/>
    </xf>
    <xf numFmtId="0" fontId="21" fillId="25" borderId="30" xfId="0" applyFont="1" applyFill="1" applyBorder="1" applyAlignment="1">
      <alignment/>
    </xf>
    <xf numFmtId="0" fontId="28" fillId="25" borderId="36" xfId="0" applyFont="1" applyFill="1" applyBorder="1" applyAlignment="1">
      <alignment/>
    </xf>
    <xf numFmtId="0" fontId="19" fillId="25" borderId="30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/>
    </xf>
    <xf numFmtId="0" fontId="21" fillId="25" borderId="38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center"/>
    </xf>
    <xf numFmtId="0" fontId="25" fillId="25" borderId="40" xfId="0" applyFont="1" applyFill="1" applyBorder="1" applyAlignment="1">
      <alignment/>
    </xf>
    <xf numFmtId="0" fontId="25" fillId="25" borderId="41" xfId="0" applyFont="1" applyFill="1" applyBorder="1" applyAlignment="1">
      <alignment/>
    </xf>
    <xf numFmtId="0" fontId="25" fillId="25" borderId="42" xfId="0" applyFont="1" applyFill="1" applyBorder="1" applyAlignment="1">
      <alignment/>
    </xf>
    <xf numFmtId="0" fontId="25" fillId="25" borderId="43" xfId="0" applyFont="1" applyFill="1" applyBorder="1" applyAlignment="1">
      <alignment/>
    </xf>
    <xf numFmtId="0" fontId="18" fillId="26" borderId="25" xfId="0" applyFont="1" applyFill="1" applyBorder="1" applyAlignment="1">
      <alignment/>
    </xf>
    <xf numFmtId="0" fontId="26" fillId="26" borderId="25" xfId="0" applyFont="1" applyFill="1" applyBorder="1" applyAlignment="1">
      <alignment horizontal="left" indent="4"/>
    </xf>
    <xf numFmtId="0" fontId="18" fillId="26" borderId="0" xfId="0" applyFont="1" applyFill="1" applyBorder="1" applyAlignment="1">
      <alignment/>
    </xf>
    <xf numFmtId="0" fontId="21" fillId="26" borderId="0" xfId="0" applyFont="1" applyFill="1" applyAlignment="1">
      <alignment/>
    </xf>
    <xf numFmtId="0" fontId="19" fillId="26" borderId="13" xfId="0" applyFont="1" applyFill="1" applyBorder="1" applyAlignment="1">
      <alignment horizontal="center" vertical="center"/>
    </xf>
    <xf numFmtId="0" fontId="18" fillId="26" borderId="13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0" fontId="22" fillId="26" borderId="0" xfId="0" applyFont="1" applyFill="1" applyAlignment="1">
      <alignment horizontal="center" vertical="center"/>
    </xf>
    <xf numFmtId="0" fontId="22" fillId="26" borderId="0" xfId="0" applyFont="1" applyFill="1" applyAlignment="1">
      <alignment/>
    </xf>
    <xf numFmtId="0" fontId="20" fillId="25" borderId="15" xfId="0" applyFont="1" applyFill="1" applyBorder="1" applyAlignment="1">
      <alignment horizontal="left"/>
    </xf>
    <xf numFmtId="0" fontId="18" fillId="26" borderId="15" xfId="0" applyFont="1" applyFill="1" applyBorder="1" applyAlignment="1">
      <alignment/>
    </xf>
    <xf numFmtId="0" fontId="32" fillId="0" borderId="13" xfId="0" applyFont="1" applyFill="1" applyBorder="1" applyAlignment="1">
      <alignment shrinkToFit="1"/>
    </xf>
    <xf numFmtId="0" fontId="32" fillId="26" borderId="13" xfId="0" applyFont="1" applyFill="1" applyBorder="1" applyAlignment="1">
      <alignment wrapText="1"/>
    </xf>
    <xf numFmtId="0" fontId="18" fillId="26" borderId="13" xfId="0" applyFont="1" applyFill="1" applyBorder="1" applyAlignment="1">
      <alignment shrinkToFit="1"/>
    </xf>
    <xf numFmtId="0" fontId="25" fillId="24" borderId="1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7" fillId="27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45" xfId="0" applyFont="1" applyFill="1" applyBorder="1" applyAlignment="1">
      <alignment horizontal="left"/>
    </xf>
    <xf numFmtId="0" fontId="21" fillId="0" borderId="0" xfId="0" applyFont="1" applyFill="1" applyAlignment="1">
      <alignment horizontal="left" indent="5"/>
    </xf>
    <xf numFmtId="0" fontId="19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25" borderId="31" xfId="0" applyFont="1" applyFill="1" applyBorder="1" applyAlignment="1">
      <alignment horizontal="right" vertical="center"/>
    </xf>
    <xf numFmtId="0" fontId="25" fillId="25" borderId="32" xfId="0" applyFont="1" applyFill="1" applyBorder="1" applyAlignment="1">
      <alignment horizontal="right" vertical="center"/>
    </xf>
    <xf numFmtId="0" fontId="25" fillId="25" borderId="33" xfId="0" applyFont="1" applyFill="1" applyBorder="1" applyAlignment="1">
      <alignment horizontal="right" vertical="center"/>
    </xf>
    <xf numFmtId="0" fontId="25" fillId="25" borderId="25" xfId="0" applyFont="1" applyFill="1" applyBorder="1" applyAlignment="1">
      <alignment/>
    </xf>
    <xf numFmtId="0" fontId="23" fillId="25" borderId="25" xfId="0" applyFont="1" applyFill="1" applyBorder="1" applyAlignment="1">
      <alignment/>
    </xf>
    <xf numFmtId="0" fontId="19" fillId="25" borderId="25" xfId="0" applyFont="1" applyFill="1" applyBorder="1" applyAlignment="1">
      <alignment horizontal="center"/>
    </xf>
    <xf numFmtId="0" fontId="30" fillId="25" borderId="34" xfId="0" applyFont="1" applyFill="1" applyBorder="1" applyAlignment="1">
      <alignment horizontal="left" shrinkToFit="1"/>
    </xf>
    <xf numFmtId="0" fontId="20" fillId="25" borderId="46" xfId="0" applyFont="1" applyFill="1" applyBorder="1" applyAlignment="1">
      <alignment horizontal="center"/>
    </xf>
    <xf numFmtId="0" fontId="20" fillId="25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2" fillId="25" borderId="50" xfId="0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52" xfId="0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52" xfId="0" applyFont="1" applyFill="1" applyBorder="1" applyAlignment="1">
      <alignment horizontal="center" vertical="center"/>
    </xf>
    <xf numFmtId="0" fontId="24" fillId="25" borderId="5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25" borderId="54" xfId="0" applyFont="1" applyFill="1" applyBorder="1" applyAlignment="1">
      <alignment horizontal="center" vertical="center"/>
    </xf>
    <xf numFmtId="0" fontId="22" fillId="25" borderId="55" xfId="0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2" fillId="25" borderId="57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4" fillId="25" borderId="56" xfId="0" applyFont="1" applyFill="1" applyBorder="1" applyAlignment="1">
      <alignment horizontal="center" vertical="center"/>
    </xf>
    <xf numFmtId="0" fontId="22" fillId="25" borderId="58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25" borderId="59" xfId="0" applyFont="1" applyFill="1" applyBorder="1" applyAlignment="1">
      <alignment horizontal="center" vertical="center"/>
    </xf>
    <xf numFmtId="0" fontId="22" fillId="25" borderId="60" xfId="0" applyFont="1" applyFill="1" applyBorder="1" applyAlignment="1">
      <alignment horizontal="center" vertical="center"/>
    </xf>
    <xf numFmtId="0" fontId="22" fillId="25" borderId="61" xfId="0" applyFont="1" applyFill="1" applyBorder="1" applyAlignment="1">
      <alignment horizontal="center" vertical="center"/>
    </xf>
    <xf numFmtId="0" fontId="22" fillId="25" borderId="62" xfId="0" applyFont="1" applyFill="1" applyBorder="1" applyAlignment="1">
      <alignment horizontal="center" vertical="center"/>
    </xf>
    <xf numFmtId="0" fontId="24" fillId="25" borderId="59" xfId="0" applyFont="1" applyFill="1" applyBorder="1" applyAlignment="1">
      <alignment horizontal="center" vertical="center"/>
    </xf>
    <xf numFmtId="0" fontId="24" fillId="25" borderId="63" xfId="0" applyFont="1" applyFill="1" applyBorder="1" applyAlignment="1">
      <alignment horizontal="center" vertical="center"/>
    </xf>
    <xf numFmtId="0" fontId="22" fillId="25" borderId="6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35" fillId="26" borderId="64" xfId="0" applyFont="1" applyFill="1" applyBorder="1" applyAlignment="1">
      <alignment horizontal="center" vertical="center"/>
    </xf>
    <xf numFmtId="0" fontId="34" fillId="26" borderId="65" xfId="0" applyFont="1" applyFill="1" applyBorder="1" applyAlignment="1">
      <alignment horizontal="center" vertical="center"/>
    </xf>
    <xf numFmtId="0" fontId="24" fillId="27" borderId="66" xfId="0" applyFont="1" applyFill="1" applyBorder="1" applyAlignment="1">
      <alignment horizontal="center" vertical="center"/>
    </xf>
    <xf numFmtId="0" fontId="35" fillId="27" borderId="66" xfId="0" applyFont="1" applyFill="1" applyBorder="1" applyAlignment="1">
      <alignment horizontal="center" vertical="center" wrapText="1"/>
    </xf>
    <xf numFmtId="0" fontId="36" fillId="27" borderId="67" xfId="0" applyFont="1" applyFill="1" applyBorder="1" applyAlignment="1">
      <alignment horizontal="center" vertical="center" wrapText="1"/>
    </xf>
    <xf numFmtId="0" fontId="37" fillId="27" borderId="68" xfId="0" applyFont="1" applyFill="1" applyBorder="1" applyAlignment="1">
      <alignment horizontal="center" vertical="center"/>
    </xf>
    <xf numFmtId="0" fontId="38" fillId="27" borderId="69" xfId="0" applyFont="1" applyFill="1" applyBorder="1" applyAlignment="1">
      <alignment horizontal="center" vertical="center"/>
    </xf>
    <xf numFmtId="0" fontId="22" fillId="27" borderId="70" xfId="0" applyFont="1" applyFill="1" applyBorder="1" applyAlignment="1">
      <alignment horizontal="center" vertical="center"/>
    </xf>
    <xf numFmtId="0" fontId="37" fillId="27" borderId="71" xfId="0" applyFont="1" applyFill="1" applyBorder="1" applyAlignment="1">
      <alignment horizontal="center" vertical="center"/>
    </xf>
    <xf numFmtId="0" fontId="38" fillId="27" borderId="72" xfId="0" applyFont="1" applyFill="1" applyBorder="1" applyAlignment="1">
      <alignment horizontal="center" vertical="center"/>
    </xf>
    <xf numFmtId="0" fontId="22" fillId="27" borderId="71" xfId="0" applyFont="1" applyFill="1" applyBorder="1" applyAlignment="1">
      <alignment horizontal="center" vertical="center"/>
    </xf>
    <xf numFmtId="0" fontId="22" fillId="27" borderId="72" xfId="0" applyFont="1" applyFill="1" applyBorder="1" applyAlignment="1">
      <alignment horizontal="center" vertical="center"/>
    </xf>
    <xf numFmtId="0" fontId="22" fillId="27" borderId="66" xfId="0" applyFont="1" applyFill="1" applyBorder="1" applyAlignment="1">
      <alignment horizontal="center" vertical="center"/>
    </xf>
    <xf numFmtId="0" fontId="38" fillId="27" borderId="72" xfId="0" applyFont="1" applyFill="1" applyBorder="1" applyAlignment="1" quotePrefix="1">
      <alignment horizontal="center" vertical="center"/>
    </xf>
    <xf numFmtId="0" fontId="18" fillId="0" borderId="0" xfId="0" applyFont="1" applyAlignment="1">
      <alignment vertical="center"/>
    </xf>
    <xf numFmtId="0" fontId="24" fillId="27" borderId="73" xfId="0" applyFont="1" applyFill="1" applyBorder="1" applyAlignment="1">
      <alignment horizontal="center" vertical="center"/>
    </xf>
    <xf numFmtId="0" fontId="36" fillId="27" borderId="73" xfId="0" applyFont="1" applyFill="1" applyBorder="1" applyAlignment="1">
      <alignment horizontal="center" vertical="center" wrapText="1"/>
    </xf>
    <xf numFmtId="0" fontId="37" fillId="27" borderId="74" xfId="0" applyFont="1" applyFill="1" applyBorder="1" applyAlignment="1">
      <alignment horizontal="center" vertical="center"/>
    </xf>
    <xf numFmtId="1" fontId="38" fillId="27" borderId="72" xfId="0" applyNumberFormat="1" applyFont="1" applyFill="1" applyBorder="1" applyAlignment="1">
      <alignment horizontal="center" vertical="center"/>
    </xf>
    <xf numFmtId="0" fontId="37" fillId="27" borderId="75" xfId="0" applyFont="1" applyFill="1" applyBorder="1" applyAlignment="1">
      <alignment horizontal="center" vertical="center"/>
    </xf>
    <xf numFmtId="2" fontId="38" fillId="27" borderId="72" xfId="0" applyNumberFormat="1" applyFont="1" applyFill="1" applyBorder="1" applyAlignment="1">
      <alignment horizontal="center" vertical="center"/>
    </xf>
    <xf numFmtId="0" fontId="37" fillId="27" borderId="76" xfId="0" applyFont="1" applyFill="1" applyBorder="1" applyAlignment="1">
      <alignment horizontal="center" vertical="center"/>
    </xf>
    <xf numFmtId="0" fontId="38" fillId="27" borderId="77" xfId="0" applyFont="1" applyFill="1" applyBorder="1" applyAlignment="1">
      <alignment horizontal="center" vertical="center"/>
    </xf>
    <xf numFmtId="0" fontId="22" fillId="27" borderId="78" xfId="0" applyFont="1" applyFill="1" applyBorder="1" applyAlignment="1">
      <alignment horizontal="center" vertical="center"/>
    </xf>
    <xf numFmtId="0" fontId="38" fillId="27" borderId="79" xfId="0" applyFont="1" applyFill="1" applyBorder="1" applyAlignment="1">
      <alignment horizontal="center" vertical="center"/>
    </xf>
    <xf numFmtId="0" fontId="22" fillId="27" borderId="76" xfId="0" applyFont="1" applyFill="1" applyBorder="1" applyAlignment="1">
      <alignment horizontal="center" vertical="center"/>
    </xf>
    <xf numFmtId="0" fontId="22" fillId="27" borderId="79" xfId="0" applyFont="1" applyFill="1" applyBorder="1" applyAlignment="1">
      <alignment horizontal="center" vertical="center"/>
    </xf>
    <xf numFmtId="0" fontId="22" fillId="27" borderId="73" xfId="0" applyFont="1" applyFill="1" applyBorder="1" applyAlignment="1">
      <alignment horizontal="center" vertical="center"/>
    </xf>
    <xf numFmtId="0" fontId="38" fillId="27" borderId="80" xfId="0" applyFont="1" applyFill="1" applyBorder="1" applyAlignment="1">
      <alignment horizontal="center" vertical="center"/>
    </xf>
    <xf numFmtId="0" fontId="22" fillId="27" borderId="81" xfId="0" applyFont="1" applyFill="1" applyBorder="1" applyAlignment="1">
      <alignment horizontal="center" vertical="center"/>
    </xf>
    <xf numFmtId="0" fontId="37" fillId="27" borderId="82" xfId="0" applyFont="1" applyFill="1" applyBorder="1" applyAlignment="1">
      <alignment horizontal="center" vertical="center"/>
    </xf>
    <xf numFmtId="0" fontId="38" fillId="27" borderId="83" xfId="0" applyFont="1" applyFill="1" applyBorder="1" applyAlignment="1">
      <alignment horizontal="center" vertical="center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2" fillId="27" borderId="84" xfId="0" applyFont="1" applyFill="1" applyBorder="1" applyAlignment="1">
      <alignment horizontal="center" vertical="center"/>
    </xf>
    <xf numFmtId="0" fontId="24" fillId="27" borderId="85" xfId="0" applyFont="1" applyFill="1" applyBorder="1" applyAlignment="1">
      <alignment horizontal="center" vertical="center"/>
    </xf>
    <xf numFmtId="0" fontId="35" fillId="27" borderId="85" xfId="0" applyFont="1" applyFill="1" applyBorder="1" applyAlignment="1">
      <alignment horizontal="center" vertical="center" wrapText="1"/>
    </xf>
    <xf numFmtId="0" fontId="36" fillId="27" borderId="85" xfId="0" applyFont="1" applyFill="1" applyBorder="1" applyAlignment="1">
      <alignment horizontal="center" vertical="center" wrapText="1"/>
    </xf>
    <xf numFmtId="0" fontId="37" fillId="27" borderId="86" xfId="0" applyFont="1" applyFill="1" applyBorder="1" applyAlignment="1">
      <alignment horizontal="center" vertical="center"/>
    </xf>
    <xf numFmtId="0" fontId="38" fillId="27" borderId="87" xfId="0" applyFont="1" applyFill="1" applyBorder="1" applyAlignment="1">
      <alignment horizontal="center" vertical="center"/>
    </xf>
    <xf numFmtId="0" fontId="22" fillId="27" borderId="88" xfId="0" applyFont="1" applyFill="1" applyBorder="1" applyAlignment="1">
      <alignment horizontal="center" vertical="center"/>
    </xf>
    <xf numFmtId="0" fontId="37" fillId="27" borderId="89" xfId="0" applyFont="1" applyFill="1" applyBorder="1" applyAlignment="1">
      <alignment horizontal="center" vertical="center"/>
    </xf>
    <xf numFmtId="0" fontId="38" fillId="27" borderId="90" xfId="0" applyFont="1" applyFill="1" applyBorder="1" applyAlignment="1">
      <alignment horizontal="center" vertical="center"/>
    </xf>
    <xf numFmtId="0" fontId="22" fillId="27" borderId="89" xfId="0" applyFont="1" applyFill="1" applyBorder="1" applyAlignment="1">
      <alignment horizontal="center" vertical="center"/>
    </xf>
    <xf numFmtId="0" fontId="22" fillId="27" borderId="90" xfId="0" applyFont="1" applyFill="1" applyBorder="1" applyAlignment="1">
      <alignment horizontal="center" vertical="center"/>
    </xf>
    <xf numFmtId="0" fontId="22" fillId="27" borderId="85" xfId="0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6" fillId="24" borderId="0" xfId="0" applyFont="1" applyFill="1" applyBorder="1" applyAlignment="1">
      <alignment horizontal="center" vertical="center"/>
    </xf>
    <xf numFmtId="0" fontId="21" fillId="0" borderId="91" xfId="0" applyFont="1" applyBorder="1" applyAlignment="1">
      <alignment horizontal="center"/>
    </xf>
    <xf numFmtId="0" fontId="40" fillId="0" borderId="91" xfId="0" applyFont="1" applyBorder="1" applyAlignment="1">
      <alignment horizontal="left"/>
    </xf>
    <xf numFmtId="0" fontId="21" fillId="28" borderId="92" xfId="0" applyFont="1" applyFill="1" applyBorder="1" applyAlignment="1">
      <alignment horizontal="center" vertical="center"/>
    </xf>
    <xf numFmtId="0" fontId="21" fillId="28" borderId="9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40" fillId="0" borderId="44" xfId="0" applyFont="1" applyBorder="1" applyAlignment="1">
      <alignment horizontal="left" shrinkToFit="1"/>
    </xf>
    <xf numFmtId="0" fontId="40" fillId="0" borderId="44" xfId="0" applyFont="1" applyBorder="1" applyAlignment="1">
      <alignment horizontal="left"/>
    </xf>
    <xf numFmtId="0" fontId="40" fillId="28" borderId="9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left"/>
    </xf>
    <xf numFmtId="0" fontId="21" fillId="28" borderId="94" xfId="0" applyFont="1" applyFill="1" applyBorder="1" applyAlignment="1">
      <alignment horizontal="center" vertical="center"/>
    </xf>
    <xf numFmtId="0" fontId="21" fillId="28" borderId="95" xfId="0" applyFont="1" applyFill="1" applyBorder="1" applyAlignment="1">
      <alignment horizontal="center" vertical="center"/>
    </xf>
    <xf numFmtId="0" fontId="22" fillId="28" borderId="92" xfId="0" applyFont="1" applyFill="1" applyBorder="1" applyAlignment="1">
      <alignment horizontal="center"/>
    </xf>
    <xf numFmtId="0" fontId="22" fillId="28" borderId="93" xfId="0" applyFont="1" applyFill="1" applyBorder="1" applyAlignment="1">
      <alignment horizontal="center"/>
    </xf>
    <xf numFmtId="0" fontId="22" fillId="28" borderId="92" xfId="0" applyFont="1" applyFill="1" applyBorder="1" applyAlignment="1">
      <alignment/>
    </xf>
    <xf numFmtId="0" fontId="22" fillId="28" borderId="93" xfId="0" applyFont="1" applyFill="1" applyBorder="1" applyAlignment="1">
      <alignment/>
    </xf>
    <xf numFmtId="0" fontId="41" fillId="28" borderId="96" xfId="0" applyFont="1" applyFill="1" applyBorder="1" applyAlignment="1">
      <alignment/>
    </xf>
    <xf numFmtId="0" fontId="21" fillId="0" borderId="97" xfId="0" applyFont="1" applyBorder="1" applyAlignment="1">
      <alignment horizontal="center"/>
    </xf>
    <xf numFmtId="0" fontId="40" fillId="0" borderId="13" xfId="0" applyFont="1" applyFill="1" applyBorder="1" applyAlignment="1">
      <alignment horizontal="left" shrinkToFit="1"/>
    </xf>
    <xf numFmtId="0" fontId="22" fillId="28" borderId="92" xfId="0" applyFont="1" applyFill="1" applyBorder="1" applyAlignment="1">
      <alignment/>
    </xf>
    <xf numFmtId="0" fontId="22" fillId="28" borderId="93" xfId="0" applyFont="1" applyFill="1" applyBorder="1" applyAlignment="1">
      <alignment/>
    </xf>
    <xf numFmtId="0" fontId="23" fillId="28" borderId="93" xfId="0" applyFont="1" applyFill="1" applyBorder="1" applyAlignment="1">
      <alignment/>
    </xf>
    <xf numFmtId="0" fontId="18" fillId="29" borderId="0" xfId="0" applyFont="1" applyFill="1" applyBorder="1" applyAlignment="1">
      <alignment horizontal="center"/>
    </xf>
    <xf numFmtId="0" fontId="39" fillId="29" borderId="98" xfId="0" applyFont="1" applyFill="1" applyBorder="1" applyAlignment="1">
      <alignment horizontal="left"/>
    </xf>
    <xf numFmtId="0" fontId="21" fillId="28" borderId="92" xfId="0" applyFont="1" applyFill="1" applyBorder="1" applyAlignment="1">
      <alignment horizontal="left" vertical="center"/>
    </xf>
    <xf numFmtId="0" fontId="21" fillId="28" borderId="93" xfId="0" applyFont="1" applyFill="1" applyBorder="1" applyAlignment="1">
      <alignment horizontal="left" vertical="center"/>
    </xf>
    <xf numFmtId="0" fontId="21" fillId="29" borderId="0" xfId="0" applyFont="1" applyFill="1" applyBorder="1" applyAlignment="1">
      <alignment horizontal="center"/>
    </xf>
    <xf numFmtId="0" fontId="40" fillId="29" borderId="98" xfId="0" applyFont="1" applyFill="1" applyBorder="1" applyAlignment="1">
      <alignment horizontal="left"/>
    </xf>
    <xf numFmtId="0" fontId="40" fillId="0" borderId="99" xfId="0" applyFont="1" applyFill="1" applyBorder="1" applyAlignment="1">
      <alignment horizontal="left" shrinkToFit="1"/>
    </xf>
    <xf numFmtId="0" fontId="21" fillId="28" borderId="94" xfId="0" applyFont="1" applyFill="1" applyBorder="1" applyAlignment="1">
      <alignment vertical="center"/>
    </xf>
    <xf numFmtId="0" fontId="21" fillId="28" borderId="95" xfId="0" applyFont="1" applyFill="1" applyBorder="1" applyAlignment="1">
      <alignment vertical="center"/>
    </xf>
    <xf numFmtId="0" fontId="40" fillId="28" borderId="100" xfId="0" applyFont="1" applyFill="1" applyBorder="1" applyAlignment="1">
      <alignment vertical="center"/>
    </xf>
    <xf numFmtId="0" fontId="22" fillId="28" borderId="101" xfId="0" applyFont="1" applyFill="1" applyBorder="1" applyAlignment="1">
      <alignment/>
    </xf>
    <xf numFmtId="0" fontId="22" fillId="28" borderId="102" xfId="0" applyFont="1" applyFill="1" applyBorder="1" applyAlignment="1">
      <alignment/>
    </xf>
    <xf numFmtId="0" fontId="23" fillId="28" borderId="102" xfId="0" applyFont="1" applyFill="1" applyBorder="1" applyAlignment="1">
      <alignment/>
    </xf>
    <xf numFmtId="0" fontId="23" fillId="28" borderId="95" xfId="0" applyFont="1" applyFill="1" applyBorder="1" applyAlignment="1">
      <alignment/>
    </xf>
    <xf numFmtId="0" fontId="18" fillId="29" borderId="95" xfId="0" applyFont="1" applyFill="1" applyBorder="1" applyAlignment="1">
      <alignment horizontal="center"/>
    </xf>
    <xf numFmtId="0" fontId="39" fillId="29" borderId="100" xfId="0" applyFont="1" applyFill="1" applyBorder="1" applyAlignment="1">
      <alignment horizontal="left"/>
    </xf>
    <xf numFmtId="0" fontId="18" fillId="29" borderId="103" xfId="0" applyFont="1" applyFill="1" applyBorder="1" applyAlignment="1">
      <alignment horizontal="center"/>
    </xf>
    <xf numFmtId="0" fontId="39" fillId="29" borderId="104" xfId="0" applyFont="1" applyFill="1" applyBorder="1" applyAlignment="1">
      <alignment horizontal="left"/>
    </xf>
    <xf numFmtId="0" fontId="22" fillId="29" borderId="92" xfId="0" applyFont="1" applyFill="1" applyBorder="1" applyAlignment="1">
      <alignment/>
    </xf>
    <xf numFmtId="0" fontId="22" fillId="29" borderId="93" xfId="0" applyFont="1" applyFill="1" applyBorder="1" applyAlignment="1">
      <alignment/>
    </xf>
    <xf numFmtId="0" fontId="41" fillId="29" borderId="96" xfId="0" applyFont="1" applyFill="1" applyBorder="1" applyAlignment="1">
      <alignment/>
    </xf>
    <xf numFmtId="0" fontId="36" fillId="24" borderId="105" xfId="0" applyFont="1" applyFill="1" applyBorder="1" applyAlignment="1">
      <alignment horizontal="left" vertical="center" shrinkToFit="1"/>
    </xf>
    <xf numFmtId="0" fontId="21" fillId="24" borderId="105" xfId="0" applyFont="1" applyFill="1" applyBorder="1" applyAlignment="1">
      <alignment horizontal="center" vertical="center"/>
    </xf>
    <xf numFmtId="0" fontId="40" fillId="26" borderId="44" xfId="0" applyFont="1" applyFill="1" applyBorder="1" applyAlignment="1">
      <alignment horizontal="left" shrinkToFit="1"/>
    </xf>
    <xf numFmtId="0" fontId="36" fillId="24" borderId="0" xfId="0" applyFont="1" applyFill="1" applyBorder="1" applyAlignment="1">
      <alignment horizontal="left" vertical="center" shrinkToFit="1"/>
    </xf>
    <xf numFmtId="0" fontId="18" fillId="28" borderId="92" xfId="0" applyFont="1" applyFill="1" applyBorder="1" applyAlignment="1">
      <alignment horizontal="center"/>
    </xf>
    <xf numFmtId="0" fontId="18" fillId="28" borderId="93" xfId="0" applyFont="1" applyFill="1" applyBorder="1" applyAlignment="1">
      <alignment horizontal="center"/>
    </xf>
    <xf numFmtId="0" fontId="40" fillId="28" borderId="96" xfId="0" applyFont="1" applyFill="1" applyBorder="1" applyAlignment="1">
      <alignment horizontal="center"/>
    </xf>
    <xf numFmtId="0" fontId="41" fillId="28" borderId="96" xfId="0" applyFont="1" applyFill="1" applyBorder="1" applyAlignment="1">
      <alignment horizontal="center"/>
    </xf>
    <xf numFmtId="0" fontId="25" fillId="25" borderId="31" xfId="0" applyFont="1" applyFill="1" applyBorder="1" applyAlignment="1">
      <alignment horizontal="center"/>
    </xf>
    <xf numFmtId="0" fontId="25" fillId="25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47" fillId="24" borderId="0" xfId="0" applyFont="1" applyFill="1" applyBorder="1" applyAlignment="1">
      <alignment/>
    </xf>
    <xf numFmtId="0" fontId="47" fillId="24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/>
    </xf>
    <xf numFmtId="0" fontId="48" fillId="25" borderId="0" xfId="0" applyFont="1" applyFill="1" applyAlignment="1">
      <alignment/>
    </xf>
    <xf numFmtId="0" fontId="47" fillId="24" borderId="0" xfId="0" applyFont="1" applyFill="1" applyBorder="1" applyAlignment="1">
      <alignment horizontal="left"/>
    </xf>
    <xf numFmtId="0" fontId="49" fillId="24" borderId="0" xfId="0" applyFont="1" applyFill="1" applyBorder="1" applyAlignment="1">
      <alignment horizontal="left" indent="15"/>
    </xf>
    <xf numFmtId="0" fontId="49" fillId="24" borderId="0" xfId="0" applyFont="1" applyFill="1" applyBorder="1" applyAlignment="1">
      <alignment horizontal="left"/>
    </xf>
    <xf numFmtId="0" fontId="47" fillId="24" borderId="0" xfId="0" applyFont="1" applyFill="1" applyAlignment="1">
      <alignment/>
    </xf>
    <xf numFmtId="0" fontId="47" fillId="24" borderId="0" xfId="0" applyFont="1" applyFill="1" applyAlignment="1">
      <alignment horizontal="center"/>
    </xf>
    <xf numFmtId="0" fontId="50" fillId="25" borderId="106" xfId="0" applyFont="1" applyFill="1" applyBorder="1" applyAlignment="1">
      <alignment vertical="center" textRotation="90"/>
    </xf>
    <xf numFmtId="0" fontId="51" fillId="25" borderId="107" xfId="0" applyFont="1" applyFill="1" applyBorder="1" applyAlignment="1">
      <alignment horizontal="center" vertical="center"/>
    </xf>
    <xf numFmtId="0" fontId="50" fillId="25" borderId="108" xfId="0" applyFont="1" applyFill="1" applyBorder="1" applyAlignment="1">
      <alignment horizontal="center" vertical="center" textRotation="90"/>
    </xf>
    <xf numFmtId="0" fontId="50" fillId="25" borderId="109" xfId="0" applyFont="1" applyFill="1" applyBorder="1" applyAlignment="1">
      <alignment horizontal="center" vertical="center" textRotation="90"/>
    </xf>
    <xf numFmtId="0" fontId="52" fillId="25" borderId="0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center"/>
    </xf>
    <xf numFmtId="0" fontId="53" fillId="25" borderId="12" xfId="0" applyFont="1" applyFill="1" applyBorder="1" applyAlignment="1">
      <alignment horizontal="center"/>
    </xf>
    <xf numFmtId="0" fontId="54" fillId="25" borderId="13" xfId="0" applyFont="1" applyFill="1" applyBorder="1" applyAlignment="1">
      <alignment horizontal="center" shrinkToFit="1"/>
    </xf>
    <xf numFmtId="0" fontId="53" fillId="25" borderId="14" xfId="0" applyFont="1" applyFill="1" applyBorder="1" applyAlignment="1">
      <alignment horizontal="center"/>
    </xf>
    <xf numFmtId="0" fontId="54" fillId="25" borderId="0" xfId="0" applyFont="1" applyFill="1" applyAlignment="1">
      <alignment/>
    </xf>
    <xf numFmtId="0" fontId="55" fillId="25" borderId="0" xfId="0" applyFont="1" applyFill="1" applyBorder="1" applyAlignment="1">
      <alignment horizontal="center" vertical="center"/>
    </xf>
    <xf numFmtId="0" fontId="54" fillId="25" borderId="46" xfId="0" applyFont="1" applyFill="1" applyBorder="1" applyAlignment="1">
      <alignment horizontal="center" shrinkToFit="1"/>
    </xf>
    <xf numFmtId="0" fontId="53" fillId="25" borderId="12" xfId="0" applyFont="1" applyFill="1" applyBorder="1" applyAlignment="1">
      <alignment horizontal="center" shrinkToFit="1"/>
    </xf>
    <xf numFmtId="0" fontId="54" fillId="25" borderId="13" xfId="0" applyFont="1" applyFill="1" applyBorder="1" applyAlignment="1">
      <alignment horizontal="center"/>
    </xf>
    <xf numFmtId="0" fontId="53" fillId="25" borderId="14" xfId="0" applyFont="1" applyFill="1" applyBorder="1" applyAlignment="1">
      <alignment horizontal="center" shrinkToFit="1"/>
    </xf>
    <xf numFmtId="0" fontId="54" fillId="25" borderId="0" xfId="0" applyFont="1" applyFill="1" applyAlignment="1">
      <alignment shrinkToFit="1"/>
    </xf>
    <xf numFmtId="0" fontId="48" fillId="25" borderId="0" xfId="0" applyFont="1" applyFill="1" applyAlignment="1">
      <alignment shrinkToFit="1"/>
    </xf>
    <xf numFmtId="0" fontId="55" fillId="25" borderId="0" xfId="0" applyFont="1" applyFill="1" applyBorder="1" applyAlignment="1">
      <alignment shrinkToFit="1"/>
    </xf>
    <xf numFmtId="0" fontId="53" fillId="25" borderId="37" xfId="0" applyFont="1" applyFill="1" applyBorder="1" applyAlignment="1">
      <alignment horizontal="center"/>
    </xf>
    <xf numFmtId="0" fontId="54" fillId="25" borderId="110" xfId="0" applyFont="1" applyFill="1" applyBorder="1" applyAlignment="1">
      <alignment horizontal="center" shrinkToFit="1"/>
    </xf>
    <xf numFmtId="0" fontId="53" fillId="25" borderId="111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 applyAlignment="1">
      <alignment horizontal="center" shrinkToFit="1"/>
    </xf>
    <xf numFmtId="0" fontId="56" fillId="25" borderId="0" xfId="0" applyFont="1" applyFill="1" applyBorder="1" applyAlignment="1">
      <alignment horizontal="center"/>
    </xf>
    <xf numFmtId="0" fontId="57" fillId="25" borderId="0" xfId="0" applyFont="1" applyFill="1" applyBorder="1" applyAlignment="1">
      <alignment/>
    </xf>
    <xf numFmtId="0" fontId="56" fillId="25" borderId="0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shrinkToFit="1"/>
    </xf>
    <xf numFmtId="0" fontId="51" fillId="25" borderId="112" xfId="0" applyFont="1" applyFill="1" applyBorder="1" applyAlignment="1">
      <alignment horizontal="center" vertical="center"/>
    </xf>
    <xf numFmtId="0" fontId="53" fillId="25" borderId="111" xfId="0" applyNumberFormat="1" applyFont="1" applyFill="1" applyBorder="1" applyAlignment="1">
      <alignment horizontal="center" shrinkToFit="1"/>
    </xf>
    <xf numFmtId="0" fontId="58" fillId="25" borderId="0" xfId="0" applyFont="1" applyFill="1" applyAlignment="1">
      <alignment/>
    </xf>
    <xf numFmtId="0" fontId="54" fillId="26" borderId="13" xfId="0" applyFont="1" applyFill="1" applyBorder="1" applyAlignment="1">
      <alignment horizontal="center" shrinkToFit="1"/>
    </xf>
    <xf numFmtId="0" fontId="54" fillId="26" borderId="46" xfId="0" applyFont="1" applyFill="1" applyBorder="1" applyAlignment="1">
      <alignment horizontal="center" shrinkToFit="1"/>
    </xf>
    <xf numFmtId="0" fontId="51" fillId="25" borderId="107" xfId="0" applyFont="1" applyFill="1" applyBorder="1" applyAlignment="1">
      <alignment horizontal="center" vertical="center" shrinkToFit="1"/>
    </xf>
    <xf numFmtId="0" fontId="54" fillId="25" borderId="0" xfId="0" applyFont="1" applyFill="1" applyBorder="1" applyAlignment="1">
      <alignment/>
    </xf>
    <xf numFmtId="0" fontId="50" fillId="25" borderId="0" xfId="0" applyFont="1" applyFill="1" applyBorder="1" applyAlignment="1">
      <alignment vertical="center" textRotation="90"/>
    </xf>
    <xf numFmtId="0" fontId="51" fillId="25" borderId="0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 textRotation="90"/>
    </xf>
    <xf numFmtId="0" fontId="48" fillId="25" borderId="0" xfId="0" applyFont="1" applyFill="1" applyBorder="1" applyAlignment="1">
      <alignment shrinkToFit="1"/>
    </xf>
    <xf numFmtId="0" fontId="53" fillId="25" borderId="0" xfId="0" applyFont="1" applyFill="1" applyBorder="1" applyAlignment="1">
      <alignment horizontal="center" shrinkToFit="1"/>
    </xf>
    <xf numFmtId="0" fontId="54" fillId="25" borderId="0" xfId="0" applyFont="1" applyFill="1" applyBorder="1" applyAlignment="1">
      <alignment horizontal="center"/>
    </xf>
    <xf numFmtId="0" fontId="54" fillId="25" borderId="113" xfId="0" applyFont="1" applyFill="1" applyBorder="1" applyAlignment="1">
      <alignment horizontal="center" shrinkToFit="1"/>
    </xf>
    <xf numFmtId="0" fontId="53" fillId="25" borderId="1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30" borderId="13" xfId="0" applyFont="1" applyFill="1" applyBorder="1" applyAlignment="1">
      <alignment horizontal="center" vertical="center"/>
    </xf>
    <xf numFmtId="0" fontId="21" fillId="30" borderId="13" xfId="0" applyFont="1" applyFill="1" applyBorder="1" applyAlignment="1">
      <alignment horizontal="center"/>
    </xf>
    <xf numFmtId="0" fontId="18" fillId="30" borderId="13" xfId="0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/>
    </xf>
    <xf numFmtId="0" fontId="18" fillId="31" borderId="13" xfId="0" applyFont="1" applyFill="1" applyBorder="1" applyAlignment="1">
      <alignment horizontal="center" vertical="center"/>
    </xf>
    <xf numFmtId="0" fontId="25" fillId="26" borderId="0" xfId="0" applyFont="1" applyFill="1" applyAlignment="1">
      <alignment/>
    </xf>
    <xf numFmtId="0" fontId="43" fillId="24" borderId="0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shrinkToFit="1"/>
    </xf>
    <xf numFmtId="0" fontId="54" fillId="32" borderId="110" xfId="0" applyFont="1" applyFill="1" applyBorder="1" applyAlignment="1">
      <alignment horizontal="center" shrinkToFit="1"/>
    </xf>
    <xf numFmtId="0" fontId="54" fillId="32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shrinkToFit="1"/>
    </xf>
    <xf numFmtId="0" fontId="54" fillId="33" borderId="110" xfId="0" applyFont="1" applyFill="1" applyBorder="1" applyAlignment="1">
      <alignment horizontal="center" shrinkToFit="1"/>
    </xf>
    <xf numFmtId="0" fontId="54" fillId="32" borderId="46" xfId="0" applyFont="1" applyFill="1" applyBorder="1" applyAlignment="1">
      <alignment horizontal="center" shrinkToFit="1"/>
    </xf>
    <xf numFmtId="0" fontId="54" fillId="33" borderId="46" xfId="0" applyFont="1" applyFill="1" applyBorder="1" applyAlignment="1">
      <alignment horizontal="center" shrinkToFit="1"/>
    </xf>
    <xf numFmtId="0" fontId="53" fillId="25" borderId="0" xfId="0" applyNumberFormat="1" applyFont="1" applyFill="1" applyBorder="1" applyAlignment="1">
      <alignment horizontal="center" shrinkToFit="1"/>
    </xf>
    <xf numFmtId="0" fontId="19" fillId="26" borderId="15" xfId="0" applyFont="1" applyFill="1" applyBorder="1" applyAlignment="1">
      <alignment horizontal="center" vertical="center"/>
    </xf>
    <xf numFmtId="0" fontId="21" fillId="30" borderId="15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shrinkToFit="1"/>
    </xf>
    <xf numFmtId="0" fontId="54" fillId="34" borderId="46" xfId="0" applyFont="1" applyFill="1" applyBorder="1" applyAlignment="1">
      <alignment horizontal="center" shrinkToFit="1"/>
    </xf>
    <xf numFmtId="0" fontId="54" fillId="34" borderId="13" xfId="0" applyFont="1" applyFill="1" applyBorder="1" applyAlignment="1">
      <alignment horizontal="center"/>
    </xf>
    <xf numFmtId="0" fontId="54" fillId="34" borderId="110" xfId="0" applyFont="1" applyFill="1" applyBorder="1" applyAlignment="1">
      <alignment horizontal="center" shrinkToFit="1"/>
    </xf>
    <xf numFmtId="0" fontId="27" fillId="27" borderId="67" xfId="0" applyFont="1" applyFill="1" applyBorder="1" applyAlignment="1">
      <alignment vertical="center" wrapText="1"/>
    </xf>
    <xf numFmtId="0" fontId="27" fillId="27" borderId="73" xfId="0" applyFont="1" applyFill="1" applyBorder="1" applyAlignment="1">
      <alignment vertical="center" wrapText="1"/>
    </xf>
    <xf numFmtId="0" fontId="27" fillId="0" borderId="73" xfId="0" applyFont="1" applyBorder="1" applyAlignment="1">
      <alignment vertical="center" shrinkToFit="1"/>
    </xf>
    <xf numFmtId="0" fontId="27" fillId="27" borderId="73" xfId="0" applyFont="1" applyFill="1" applyBorder="1" applyAlignment="1">
      <alignment vertical="center" shrinkToFit="1"/>
    </xf>
    <xf numFmtId="0" fontId="27" fillId="27" borderId="85" xfId="0" applyFont="1" applyFill="1" applyBorder="1" applyAlignment="1">
      <alignment vertical="center" wrapText="1"/>
    </xf>
    <xf numFmtId="0" fontId="21" fillId="28" borderId="92" xfId="0" applyFont="1" applyFill="1" applyBorder="1" applyAlignment="1">
      <alignment vertical="center"/>
    </xf>
    <xf numFmtId="0" fontId="21" fillId="28" borderId="93" xfId="0" applyFont="1" applyFill="1" applyBorder="1" applyAlignment="1">
      <alignment vertical="center"/>
    </xf>
    <xf numFmtId="0" fontId="40" fillId="33" borderId="44" xfId="0" applyFont="1" applyFill="1" applyBorder="1" applyAlignment="1">
      <alignment horizontal="left" shrinkToFit="1"/>
    </xf>
    <xf numFmtId="0" fontId="40" fillId="33" borderId="44" xfId="0" applyFont="1" applyFill="1" applyBorder="1" applyAlignment="1">
      <alignment horizontal="left"/>
    </xf>
    <xf numFmtId="0" fontId="22" fillId="25" borderId="31" xfId="0" applyFont="1" applyFill="1" applyBorder="1" applyAlignment="1">
      <alignment horizontal="center"/>
    </xf>
    <xf numFmtId="0" fontId="22" fillId="25" borderId="32" xfId="0" applyFont="1" applyFill="1" applyBorder="1" applyAlignment="1">
      <alignment horizontal="center"/>
    </xf>
    <xf numFmtId="0" fontId="24" fillId="27" borderId="84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16" fontId="21" fillId="26" borderId="115" xfId="0" applyNumberFormat="1" applyFont="1" applyFill="1" applyBorder="1" applyAlignment="1">
      <alignment horizontal="center" shrinkToFit="1"/>
    </xf>
    <xf numFmtId="16" fontId="21" fillId="26" borderId="116" xfId="0" applyNumberFormat="1" applyFont="1" applyFill="1" applyBorder="1" applyAlignment="1">
      <alignment horizontal="center"/>
    </xf>
    <xf numFmtId="0" fontId="34" fillId="26" borderId="65" xfId="0" applyFont="1" applyFill="1" applyBorder="1" applyAlignment="1">
      <alignment horizontal="center" vertical="center" shrinkToFit="1"/>
    </xf>
    <xf numFmtId="0" fontId="35" fillId="26" borderId="117" xfId="0" applyFont="1" applyFill="1" applyBorder="1" applyAlignment="1">
      <alignment horizontal="center" vertical="center" shrinkToFit="1"/>
    </xf>
    <xf numFmtId="0" fontId="24" fillId="26" borderId="118" xfId="0" applyFont="1" applyFill="1" applyBorder="1" applyAlignment="1">
      <alignment horizontal="center" vertical="center" shrinkToFit="1"/>
    </xf>
    <xf numFmtId="0" fontId="34" fillId="26" borderId="119" xfId="0" applyFont="1" applyFill="1" applyBorder="1" applyAlignment="1">
      <alignment horizontal="center" vertical="center" shrinkToFit="1"/>
    </xf>
    <xf numFmtId="0" fontId="35" fillId="26" borderId="64" xfId="0" applyFont="1" applyFill="1" applyBorder="1" applyAlignment="1">
      <alignment horizontal="center" vertical="center" shrinkToFit="1"/>
    </xf>
    <xf numFmtId="0" fontId="24" fillId="26" borderId="119" xfId="0" applyFont="1" applyFill="1" applyBorder="1" applyAlignment="1">
      <alignment horizontal="center" vertical="center" shrinkToFit="1"/>
    </xf>
    <xf numFmtId="0" fontId="24" fillId="26" borderId="120" xfId="0" applyFont="1" applyFill="1" applyBorder="1" applyAlignment="1">
      <alignment horizontal="center" vertical="center" shrinkToFit="1"/>
    </xf>
    <xf numFmtId="0" fontId="24" fillId="26" borderId="64" xfId="0" applyFont="1" applyFill="1" applyBorder="1" applyAlignment="1">
      <alignment horizontal="center" vertical="center" shrinkToFit="1"/>
    </xf>
    <xf numFmtId="0" fontId="34" fillId="26" borderId="119" xfId="0" applyFont="1" applyFill="1" applyBorder="1" applyAlignment="1">
      <alignment horizontal="center" vertical="center"/>
    </xf>
    <xf numFmtId="0" fontId="24" fillId="26" borderId="121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66" fillId="35" borderId="13" xfId="0" applyFont="1" applyFill="1" applyBorder="1" applyAlignment="1">
      <alignment horizontal="center" vertical="center" shrinkToFit="1"/>
    </xf>
    <xf numFmtId="0" fontId="67" fillId="35" borderId="13" xfId="0" applyFont="1" applyFill="1" applyBorder="1" applyAlignment="1">
      <alignment horizontal="center" vertical="center" shrinkToFit="1"/>
    </xf>
    <xf numFmtId="0" fontId="21" fillId="26" borderId="4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42" fillId="0" borderId="122" xfId="0" applyFont="1" applyFill="1" applyBorder="1" applyAlignment="1">
      <alignment horizontal="center" vertical="center"/>
    </xf>
    <xf numFmtId="0" fontId="42" fillId="0" borderId="123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24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25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0" fontId="68" fillId="0" borderId="126" xfId="0" applyFont="1" applyFill="1" applyBorder="1" applyAlignment="1">
      <alignment horizontal="center" vertical="center"/>
    </xf>
    <xf numFmtId="0" fontId="68" fillId="0" borderId="127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21" fillId="26" borderId="4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128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25" xfId="0" applyFont="1" applyFill="1" applyBorder="1" applyAlignment="1">
      <alignment horizontal="center" vertical="center"/>
    </xf>
    <xf numFmtId="0" fontId="42" fillId="0" borderId="100" xfId="0" applyFont="1" applyFill="1" applyBorder="1" applyAlignment="1">
      <alignment horizontal="center" vertical="center"/>
    </xf>
    <xf numFmtId="0" fontId="42" fillId="0" borderId="126" xfId="0" applyFont="1" applyFill="1" applyBorder="1" applyAlignment="1">
      <alignment horizontal="center" vertical="center"/>
    </xf>
    <xf numFmtId="0" fontId="42" fillId="0" borderId="127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22" xfId="0" applyFont="1" applyFill="1" applyBorder="1" applyAlignment="1">
      <alignment horizontal="center" vertical="center"/>
    </xf>
    <xf numFmtId="0" fontId="68" fillId="0" borderId="12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24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24" fillId="25" borderId="12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left"/>
    </xf>
    <xf numFmtId="0" fontId="22" fillId="0" borderId="130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61" xfId="0" applyFont="1" applyFill="1" applyBorder="1" applyAlignment="1">
      <alignment horizontal="left"/>
    </xf>
    <xf numFmtId="0" fontId="24" fillId="25" borderId="131" xfId="0" applyFont="1" applyFill="1" applyBorder="1" applyAlignment="1">
      <alignment horizontal="center" vertical="center"/>
    </xf>
    <xf numFmtId="0" fontId="24" fillId="25" borderId="132" xfId="0" applyFont="1" applyFill="1" applyBorder="1" applyAlignment="1">
      <alignment horizontal="center" vertical="center"/>
    </xf>
    <xf numFmtId="0" fontId="24" fillId="25" borderId="133" xfId="0" applyFont="1" applyFill="1" applyBorder="1" applyAlignment="1">
      <alignment horizontal="center" vertical="center"/>
    </xf>
    <xf numFmtId="0" fontId="24" fillId="25" borderId="134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135" xfId="0" applyFont="1" applyFill="1" applyBorder="1" applyAlignment="1">
      <alignment horizontal="center" vertical="center"/>
    </xf>
    <xf numFmtId="0" fontId="24" fillId="25" borderId="136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right"/>
    </xf>
    <xf numFmtId="0" fontId="24" fillId="25" borderId="137" xfId="0" applyFont="1" applyFill="1" applyBorder="1" applyAlignment="1">
      <alignment horizontal="center"/>
    </xf>
    <xf numFmtId="0" fontId="24" fillId="25" borderId="137" xfId="0" applyFont="1" applyFill="1" applyBorder="1" applyAlignment="1">
      <alignment horizontal="center" vertical="center"/>
    </xf>
    <xf numFmtId="0" fontId="21" fillId="25" borderId="131" xfId="0" applyFont="1" applyFill="1" applyBorder="1" applyAlignment="1">
      <alignment horizontal="center" vertical="center"/>
    </xf>
    <xf numFmtId="0" fontId="21" fillId="25" borderId="133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137" xfId="0" applyFont="1" applyFill="1" applyBorder="1" applyAlignment="1">
      <alignment horizontal="center" vertical="center"/>
    </xf>
    <xf numFmtId="0" fontId="25" fillId="25" borderId="138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25" borderId="139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left" shrinkToFit="1"/>
    </xf>
    <xf numFmtId="0" fontId="21" fillId="25" borderId="13" xfId="0" applyFont="1" applyFill="1" applyBorder="1" applyAlignment="1">
      <alignment horizontal="left" indent="1"/>
    </xf>
    <xf numFmtId="0" fontId="21" fillId="25" borderId="13" xfId="0" applyFont="1" applyFill="1" applyBorder="1" applyAlignment="1">
      <alignment horizontal="center"/>
    </xf>
    <xf numFmtId="0" fontId="29" fillId="25" borderId="140" xfId="0" applyFont="1" applyFill="1" applyBorder="1" applyAlignment="1">
      <alignment horizontal="center" vertical="center" shrinkToFit="1"/>
    </xf>
    <xf numFmtId="0" fontId="29" fillId="25" borderId="141" xfId="0" applyFont="1" applyFill="1" applyBorder="1" applyAlignment="1">
      <alignment horizontal="center" vertical="center" shrinkToFit="1"/>
    </xf>
    <xf numFmtId="0" fontId="29" fillId="25" borderId="142" xfId="0" applyFont="1" applyFill="1" applyBorder="1" applyAlignment="1">
      <alignment horizontal="center" vertical="center" shrinkToFit="1"/>
    </xf>
    <xf numFmtId="3" fontId="24" fillId="25" borderId="143" xfId="0" applyNumberFormat="1" applyFont="1" applyFill="1" applyBorder="1" applyAlignment="1">
      <alignment horizontal="center" vertical="center"/>
    </xf>
    <xf numFmtId="3" fontId="24" fillId="25" borderId="144" xfId="0" applyNumberFormat="1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/>
    </xf>
    <xf numFmtId="0" fontId="20" fillId="25" borderId="45" xfId="0" applyFont="1" applyFill="1" applyBorder="1" applyAlignment="1">
      <alignment horizontal="center" wrapText="1" shrinkToFit="1"/>
    </xf>
    <xf numFmtId="0" fontId="20" fillId="25" borderId="15" xfId="0" applyFont="1" applyFill="1" applyBorder="1" applyAlignment="1">
      <alignment horizontal="center" wrapText="1" shrinkToFit="1"/>
    </xf>
    <xf numFmtId="0" fontId="20" fillId="25" borderId="45" xfId="0" applyFont="1" applyFill="1" applyBorder="1" applyAlignment="1">
      <alignment horizontal="center" shrinkToFit="1"/>
    </xf>
    <xf numFmtId="0" fontId="20" fillId="25" borderId="15" xfId="0" applyFont="1" applyFill="1" applyBorder="1" applyAlignment="1">
      <alignment horizontal="center" shrinkToFit="1"/>
    </xf>
    <xf numFmtId="0" fontId="20" fillId="25" borderId="45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vertical="center"/>
    </xf>
    <xf numFmtId="0" fontId="25" fillId="25" borderId="122" xfId="0" applyFont="1" applyFill="1" applyBorder="1" applyAlignment="1">
      <alignment horizontal="center" vertical="center"/>
    </xf>
    <xf numFmtId="0" fontId="25" fillId="25" borderId="123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5" fillId="25" borderId="145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25" fillId="25" borderId="124" xfId="0" applyFont="1" applyFill="1" applyBorder="1" applyAlignment="1">
      <alignment horizontal="center" vertical="center"/>
    </xf>
    <xf numFmtId="0" fontId="24" fillId="27" borderId="84" xfId="0" applyFont="1" applyFill="1" applyBorder="1" applyAlignment="1">
      <alignment horizontal="center" vertical="center"/>
    </xf>
    <xf numFmtId="0" fontId="24" fillId="27" borderId="66" xfId="0" applyFont="1" applyFill="1" applyBorder="1" applyAlignment="1">
      <alignment horizontal="center" vertical="center"/>
    </xf>
    <xf numFmtId="16" fontId="21" fillId="26" borderId="146" xfId="0" applyNumberFormat="1" applyFont="1" applyFill="1" applyBorder="1" applyAlignment="1">
      <alignment horizontal="center"/>
    </xf>
    <xf numFmtId="16" fontId="21" fillId="26" borderId="147" xfId="0" applyNumberFormat="1" applyFont="1" applyFill="1" applyBorder="1" applyAlignment="1">
      <alignment horizontal="center"/>
    </xf>
    <xf numFmtId="16" fontId="21" fillId="26" borderId="146" xfId="0" applyNumberFormat="1" applyFont="1" applyFill="1" applyBorder="1" applyAlignment="1">
      <alignment horizontal="center" shrinkToFit="1"/>
    </xf>
    <xf numFmtId="16" fontId="21" fillId="26" borderId="115" xfId="0" applyNumberFormat="1" applyFont="1" applyFill="1" applyBorder="1" applyAlignment="1">
      <alignment horizontal="center" shrinkToFit="1"/>
    </xf>
    <xf numFmtId="16" fontId="21" fillId="26" borderId="147" xfId="0" applyNumberFormat="1" applyFont="1" applyFill="1" applyBorder="1" applyAlignment="1">
      <alignment horizontal="center" shrinkToFit="1"/>
    </xf>
    <xf numFmtId="16" fontId="20" fillId="26" borderId="116" xfId="0" applyNumberFormat="1" applyFont="1" applyFill="1" applyBorder="1" applyAlignment="1">
      <alignment horizontal="center"/>
    </xf>
    <xf numFmtId="0" fontId="26" fillId="25" borderId="25" xfId="0" applyFont="1" applyFill="1" applyBorder="1" applyAlignment="1">
      <alignment horizontal="right"/>
    </xf>
    <xf numFmtId="0" fontId="18" fillId="24" borderId="148" xfId="0" applyFont="1" applyFill="1" applyBorder="1" applyAlignment="1">
      <alignment horizontal="center" textRotation="90"/>
    </xf>
    <xf numFmtId="0" fontId="18" fillId="24" borderId="149" xfId="0" applyFont="1" applyFill="1" applyBorder="1" applyAlignment="1">
      <alignment horizontal="center" textRotation="90"/>
    </xf>
    <xf numFmtId="0" fontId="21" fillId="24" borderId="137" xfId="0" applyFont="1" applyFill="1" applyBorder="1" applyAlignment="1">
      <alignment horizontal="center" vertical="center"/>
    </xf>
    <xf numFmtId="16" fontId="21" fillId="26" borderId="116" xfId="0" applyNumberFormat="1" applyFont="1" applyFill="1" applyBorder="1" applyAlignment="1">
      <alignment horizontal="center"/>
    </xf>
    <xf numFmtId="16" fontId="21" fillId="26" borderId="115" xfId="0" applyNumberFormat="1" applyFont="1" applyFill="1" applyBorder="1" applyAlignment="1">
      <alignment horizontal="center"/>
    </xf>
    <xf numFmtId="0" fontId="24" fillId="27" borderId="150" xfId="0" applyFont="1" applyFill="1" applyBorder="1" applyAlignment="1">
      <alignment horizontal="center" vertical="center"/>
    </xf>
    <xf numFmtId="0" fontId="33" fillId="27" borderId="151" xfId="0" applyFont="1" applyFill="1" applyBorder="1" applyAlignment="1">
      <alignment horizontal="center" vertical="center"/>
    </xf>
    <xf numFmtId="0" fontId="18" fillId="0" borderId="152" xfId="0" applyFont="1" applyBorder="1" applyAlignment="1">
      <alignment/>
    </xf>
    <xf numFmtId="0" fontId="18" fillId="0" borderId="153" xfId="0" applyFont="1" applyBorder="1" applyAlignment="1">
      <alignment/>
    </xf>
    <xf numFmtId="0" fontId="21" fillId="25" borderId="137" xfId="0" applyFont="1" applyFill="1" applyBorder="1" applyAlignment="1">
      <alignment horizontal="center" vertical="center" shrinkToFit="1"/>
    </xf>
    <xf numFmtId="0" fontId="21" fillId="25" borderId="148" xfId="0" applyFont="1" applyFill="1" applyBorder="1" applyAlignment="1">
      <alignment horizontal="center" vertical="center" shrinkToFit="1"/>
    </xf>
    <xf numFmtId="0" fontId="21" fillId="25" borderId="154" xfId="0" applyFont="1" applyFill="1" applyBorder="1" applyAlignment="1">
      <alignment horizontal="center" vertical="center" shrinkToFit="1"/>
    </xf>
    <xf numFmtId="0" fontId="62" fillId="25" borderId="0" xfId="0" applyFont="1" applyFill="1" applyBorder="1" applyAlignment="1">
      <alignment horizontal="right"/>
    </xf>
    <xf numFmtId="0" fontId="53" fillId="25" borderId="155" xfId="0" applyFont="1" applyFill="1" applyBorder="1" applyAlignment="1">
      <alignment horizontal="center" vertical="center" shrinkToFit="1"/>
    </xf>
    <xf numFmtId="0" fontId="53" fillId="25" borderId="156" xfId="0" applyFont="1" applyFill="1" applyBorder="1" applyAlignment="1">
      <alignment horizontal="center" vertical="center" shrinkToFit="1"/>
    </xf>
    <xf numFmtId="0" fontId="53" fillId="25" borderId="157" xfId="0" applyFont="1" applyFill="1" applyBorder="1" applyAlignment="1">
      <alignment horizontal="center" vertical="center" shrinkToFit="1"/>
    </xf>
    <xf numFmtId="0" fontId="53" fillId="25" borderId="158" xfId="0" applyFont="1" applyFill="1" applyBorder="1" applyAlignment="1">
      <alignment horizontal="center" vertical="center"/>
    </xf>
    <xf numFmtId="0" fontId="53" fillId="25" borderId="159" xfId="0" applyFont="1" applyFill="1" applyBorder="1" applyAlignment="1">
      <alignment horizontal="center" vertical="center"/>
    </xf>
    <xf numFmtId="0" fontId="53" fillId="25" borderId="160" xfId="0" applyFont="1" applyFill="1" applyBorder="1" applyAlignment="1">
      <alignment horizontal="center" vertical="center"/>
    </xf>
    <xf numFmtId="0" fontId="53" fillId="25" borderId="161" xfId="0" applyFont="1" applyFill="1" applyBorder="1" applyAlignment="1">
      <alignment horizontal="center" vertical="center" shrinkToFit="1"/>
    </xf>
    <xf numFmtId="0" fontId="53" fillId="25" borderId="162" xfId="0" applyFont="1" applyFill="1" applyBorder="1" applyAlignment="1">
      <alignment horizontal="center" vertical="center"/>
    </xf>
    <xf numFmtId="0" fontId="36" fillId="24" borderId="94" xfId="0" applyFont="1" applyFill="1" applyBorder="1" applyAlignment="1">
      <alignment horizontal="left" vertical="center" shrinkToFit="1"/>
    </xf>
    <xf numFmtId="0" fontId="36" fillId="24" borderId="163" xfId="0" applyFont="1" applyFill="1" applyBorder="1" applyAlignment="1">
      <alignment horizontal="left" vertical="center" shrinkToFit="1"/>
    </xf>
    <xf numFmtId="0" fontId="36" fillId="24" borderId="105" xfId="0" applyFont="1" applyFill="1" applyBorder="1" applyAlignment="1">
      <alignment horizontal="left" vertical="center" shrinkToFit="1"/>
    </xf>
    <xf numFmtId="0" fontId="36" fillId="24" borderId="98" xfId="0" applyFont="1" applyFill="1" applyBorder="1" applyAlignment="1">
      <alignment horizontal="left" vertical="center" shrinkToFit="1"/>
    </xf>
    <xf numFmtId="0" fontId="36" fillId="24" borderId="164" xfId="0" applyFont="1" applyFill="1" applyBorder="1" applyAlignment="1">
      <alignment horizontal="left" vertical="center" shrinkToFit="1"/>
    </xf>
    <xf numFmtId="0" fontId="36" fillId="24" borderId="104" xfId="0" applyFont="1" applyFill="1" applyBorder="1" applyAlignment="1">
      <alignment horizontal="left" vertical="center" shrinkToFit="1"/>
    </xf>
    <xf numFmtId="0" fontId="21" fillId="24" borderId="94" xfId="0" applyFont="1" applyFill="1" applyBorder="1" applyAlignment="1">
      <alignment horizontal="center" vertical="center"/>
    </xf>
    <xf numFmtId="0" fontId="21" fillId="24" borderId="95" xfId="0" applyFont="1" applyFill="1" applyBorder="1" applyAlignment="1">
      <alignment horizontal="center" vertical="center"/>
    </xf>
    <xf numFmtId="0" fontId="21" fillId="24" borderId="163" xfId="0" applyFont="1" applyFill="1" applyBorder="1" applyAlignment="1">
      <alignment horizontal="center" vertical="center"/>
    </xf>
    <xf numFmtId="0" fontId="21" fillId="24" borderId="164" xfId="0" applyFont="1" applyFill="1" applyBorder="1" applyAlignment="1">
      <alignment horizontal="center" vertical="center"/>
    </xf>
    <xf numFmtId="0" fontId="21" fillId="24" borderId="103" xfId="0" applyFont="1" applyFill="1" applyBorder="1" applyAlignment="1">
      <alignment horizontal="center" vertical="center"/>
    </xf>
    <xf numFmtId="0" fontId="21" fillId="24" borderId="104" xfId="0" applyFont="1" applyFill="1" applyBorder="1" applyAlignment="1">
      <alignment horizontal="center" vertical="center"/>
    </xf>
    <xf numFmtId="0" fontId="18" fillId="29" borderId="94" xfId="0" applyFont="1" applyFill="1" applyBorder="1" applyAlignment="1">
      <alignment horizontal="center"/>
    </xf>
    <xf numFmtId="0" fontId="18" fillId="29" borderId="95" xfId="0" applyFont="1" applyFill="1" applyBorder="1" applyAlignment="1">
      <alignment horizontal="center"/>
    </xf>
    <xf numFmtId="0" fontId="18" fillId="29" borderId="163" xfId="0" applyFont="1" applyFill="1" applyBorder="1" applyAlignment="1">
      <alignment horizontal="center"/>
    </xf>
    <xf numFmtId="0" fontId="36" fillId="24" borderId="94" xfId="0" applyFont="1" applyFill="1" applyBorder="1" applyAlignment="1">
      <alignment horizontal="left" vertical="center"/>
    </xf>
    <xf numFmtId="0" fontId="36" fillId="24" borderId="163" xfId="0" applyFont="1" applyFill="1" applyBorder="1" applyAlignment="1">
      <alignment horizontal="left" vertical="center"/>
    </xf>
    <xf numFmtId="0" fontId="36" fillId="24" borderId="105" xfId="0" applyFont="1" applyFill="1" applyBorder="1" applyAlignment="1">
      <alignment horizontal="left" vertical="center"/>
    </xf>
    <xf numFmtId="0" fontId="36" fillId="24" borderId="98" xfId="0" applyFont="1" applyFill="1" applyBorder="1" applyAlignment="1">
      <alignment horizontal="left" vertical="center"/>
    </xf>
    <xf numFmtId="0" fontId="36" fillId="24" borderId="164" xfId="0" applyFont="1" applyFill="1" applyBorder="1" applyAlignment="1">
      <alignment horizontal="left" vertical="center"/>
    </xf>
    <xf numFmtId="0" fontId="36" fillId="24" borderId="104" xfId="0" applyFont="1" applyFill="1" applyBorder="1" applyAlignment="1">
      <alignment horizontal="left" vertical="center"/>
    </xf>
    <xf numFmtId="0" fontId="21" fillId="24" borderId="94" xfId="0" applyFont="1" applyFill="1" applyBorder="1" applyAlignment="1">
      <alignment horizontal="left" vertical="center"/>
    </xf>
    <xf numFmtId="0" fontId="21" fillId="24" borderId="95" xfId="0" applyFont="1" applyFill="1" applyBorder="1" applyAlignment="1">
      <alignment horizontal="left" vertical="center"/>
    </xf>
    <xf numFmtId="0" fontId="21" fillId="24" borderId="163" xfId="0" applyFont="1" applyFill="1" applyBorder="1" applyAlignment="1">
      <alignment horizontal="left" vertical="center"/>
    </xf>
    <xf numFmtId="0" fontId="21" fillId="24" borderId="164" xfId="0" applyFont="1" applyFill="1" applyBorder="1" applyAlignment="1">
      <alignment horizontal="left" vertical="center"/>
    </xf>
    <xf numFmtId="0" fontId="21" fillId="24" borderId="103" xfId="0" applyFont="1" applyFill="1" applyBorder="1" applyAlignment="1">
      <alignment horizontal="left" vertical="center"/>
    </xf>
    <xf numFmtId="0" fontId="21" fillId="24" borderId="104" xfId="0" applyFont="1" applyFill="1" applyBorder="1" applyAlignment="1">
      <alignment horizontal="left" vertical="center"/>
    </xf>
    <xf numFmtId="0" fontId="36" fillId="24" borderId="95" xfId="0" applyFont="1" applyFill="1" applyBorder="1" applyAlignment="1">
      <alignment horizontal="left" vertical="center"/>
    </xf>
    <xf numFmtId="0" fontId="36" fillId="24" borderId="103" xfId="0" applyFont="1" applyFill="1" applyBorder="1" applyAlignment="1">
      <alignment horizontal="left" vertical="center"/>
    </xf>
    <xf numFmtId="0" fontId="36" fillId="24" borderId="94" xfId="0" applyFont="1" applyFill="1" applyBorder="1" applyAlignment="1">
      <alignment horizontal="center" vertical="center" shrinkToFit="1"/>
    </xf>
    <xf numFmtId="0" fontId="36" fillId="24" borderId="95" xfId="0" applyFont="1" applyFill="1" applyBorder="1" applyAlignment="1">
      <alignment horizontal="center" vertical="center" shrinkToFit="1"/>
    </xf>
    <xf numFmtId="0" fontId="36" fillId="24" borderId="105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64" xfId="0" applyFont="1" applyFill="1" applyBorder="1" applyAlignment="1">
      <alignment horizontal="center" vertical="center" shrinkToFit="1"/>
    </xf>
    <xf numFmtId="0" fontId="36" fillId="24" borderId="103" xfId="0" applyFont="1" applyFill="1" applyBorder="1" applyAlignment="1">
      <alignment horizontal="center" vertical="center" shrinkToFit="1"/>
    </xf>
    <xf numFmtId="0" fontId="21" fillId="24" borderId="105" xfId="0" applyFont="1" applyFill="1" applyBorder="1" applyAlignment="1">
      <alignment horizontal="center" vertical="center"/>
    </xf>
    <xf numFmtId="0" fontId="21" fillId="24" borderId="98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8" borderId="92" xfId="0" applyFont="1" applyFill="1" applyBorder="1" applyAlignment="1">
      <alignment horizontal="center" vertical="center"/>
    </xf>
    <xf numFmtId="0" fontId="21" fillId="28" borderId="93" xfId="0" applyFont="1" applyFill="1" applyBorder="1" applyAlignment="1">
      <alignment horizontal="center" vertical="center"/>
    </xf>
    <xf numFmtId="0" fontId="22" fillId="28" borderId="92" xfId="0" applyFont="1" applyFill="1" applyBorder="1" applyAlignment="1">
      <alignment horizontal="center"/>
    </xf>
    <xf numFmtId="0" fontId="22" fillId="28" borderId="93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/>
    </xf>
    <xf numFmtId="0" fontId="36" fillId="24" borderId="44" xfId="0" applyFont="1" applyFill="1" applyBorder="1" applyAlignment="1">
      <alignment horizontal="center" vertical="center" shrinkToFit="1"/>
    </xf>
    <xf numFmtId="0" fontId="43" fillId="24" borderId="10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9" fillId="24" borderId="165" xfId="0" applyFont="1" applyFill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left"/>
    </xf>
    <xf numFmtId="0" fontId="25" fillId="0" borderId="130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24" borderId="58" xfId="0" applyFont="1" applyFill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1" fillId="36" borderId="107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shrinkToFit="1"/>
    </xf>
    <xf numFmtId="0" fontId="54" fillId="36" borderId="13" xfId="0" applyFont="1" applyFill="1" applyBorder="1" applyAlignment="1">
      <alignment horizontal="center"/>
    </xf>
    <xf numFmtId="0" fontId="54" fillId="36" borderId="46" xfId="0" applyFont="1" applyFill="1" applyBorder="1" applyAlignment="1">
      <alignment horizontal="center" shrinkToFit="1"/>
    </xf>
    <xf numFmtId="0" fontId="54" fillId="36" borderId="110" xfId="0" applyFont="1" applyFill="1" applyBorder="1" applyAlignment="1">
      <alignment horizont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dxfs count="63">
    <dxf>
      <fill>
        <patternFill patternType="solid">
          <fgColor indexed="22"/>
          <bgColor indexed="31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 val="0"/>
        <color indexed="9"/>
      </font>
      <fill>
        <patternFill patternType="solid">
          <fgColor indexed="22"/>
          <bgColor indexed="31"/>
        </patternFill>
      </fill>
    </dxf>
    <dxf>
      <font>
        <b val="0"/>
        <color indexed="9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85725</xdr:rowOff>
    </xdr:from>
    <xdr:to>
      <xdr:col>10</xdr:col>
      <xdr:colOff>704850</xdr:colOff>
      <xdr:row>4</xdr:row>
      <xdr:rowOff>123825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572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49</xdr:row>
      <xdr:rowOff>66675</xdr:rowOff>
    </xdr:from>
    <xdr:to>
      <xdr:col>6</xdr:col>
      <xdr:colOff>1019175</xdr:colOff>
      <xdr:row>52</xdr:row>
      <xdr:rowOff>57150</xdr:rowOff>
    </xdr:to>
    <xdr:pic>
      <xdr:nvPicPr>
        <xdr:cNvPr id="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918210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49</xdr:row>
      <xdr:rowOff>47625</xdr:rowOff>
    </xdr:from>
    <xdr:to>
      <xdr:col>13</xdr:col>
      <xdr:colOff>9525</xdr:colOff>
      <xdr:row>52</xdr:row>
      <xdr:rowOff>38100</xdr:rowOff>
    </xdr:to>
    <xdr:pic>
      <xdr:nvPicPr>
        <xdr:cNvPr id="3" name="image3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916305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53</xdr:row>
      <xdr:rowOff>85725</xdr:rowOff>
    </xdr:from>
    <xdr:to>
      <xdr:col>10</xdr:col>
      <xdr:colOff>838200</xdr:colOff>
      <xdr:row>58</xdr:row>
      <xdr:rowOff>114300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9886950"/>
          <a:ext cx="1790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102</xdr:row>
      <xdr:rowOff>76200</xdr:rowOff>
    </xdr:from>
    <xdr:to>
      <xdr:col>6</xdr:col>
      <xdr:colOff>942975</xdr:colOff>
      <xdr:row>107</xdr:row>
      <xdr:rowOff>76200</xdr:rowOff>
    </xdr:to>
    <xdr:pic>
      <xdr:nvPicPr>
        <xdr:cNvPr id="5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86023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102</xdr:row>
      <xdr:rowOff>104775</xdr:rowOff>
    </xdr:from>
    <xdr:to>
      <xdr:col>12</xdr:col>
      <xdr:colOff>0</xdr:colOff>
      <xdr:row>107</xdr:row>
      <xdr:rowOff>104775</xdr:rowOff>
    </xdr:to>
    <xdr:pic>
      <xdr:nvPicPr>
        <xdr:cNvPr id="6" name="image3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863090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111</xdr:row>
      <xdr:rowOff>28575</xdr:rowOff>
    </xdr:from>
    <xdr:to>
      <xdr:col>10</xdr:col>
      <xdr:colOff>1085850</xdr:colOff>
      <xdr:row>117</xdr:row>
      <xdr:rowOff>57150</xdr:rowOff>
    </xdr:to>
    <xdr:pic>
      <xdr:nvPicPr>
        <xdr:cNvPr id="7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9583400"/>
          <a:ext cx="185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166</xdr:row>
      <xdr:rowOff>66675</xdr:rowOff>
    </xdr:from>
    <xdr:to>
      <xdr:col>6</xdr:col>
      <xdr:colOff>1085850</xdr:colOff>
      <xdr:row>169</xdr:row>
      <xdr:rowOff>133350</xdr:rowOff>
    </xdr:to>
    <xdr:pic>
      <xdr:nvPicPr>
        <xdr:cNvPr id="8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8422600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166</xdr:row>
      <xdr:rowOff>114300</xdr:rowOff>
    </xdr:from>
    <xdr:to>
      <xdr:col>12</xdr:col>
      <xdr:colOff>28575</xdr:colOff>
      <xdr:row>170</xdr:row>
      <xdr:rowOff>19050</xdr:rowOff>
    </xdr:to>
    <xdr:pic>
      <xdr:nvPicPr>
        <xdr:cNvPr id="9" name="image3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8470225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A94"/>
  <sheetViews>
    <sheetView zoomScaleSheetLayoutView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V46" sqref="BV46"/>
    </sheetView>
  </sheetViews>
  <sheetFormatPr defaultColWidth="9.140625" defaultRowHeight="12.75"/>
  <cols>
    <col min="1" max="1" width="27.140625" style="21" customWidth="1"/>
    <col min="2" max="2" width="12.28125" style="21" bestFit="1" customWidth="1"/>
    <col min="3" max="3" width="10.00390625" style="21" customWidth="1"/>
    <col min="4" max="4" width="8.57421875" style="21" customWidth="1"/>
    <col min="5" max="5" width="8.421875" style="21" customWidth="1"/>
    <col min="6" max="6" width="8.140625" style="21" customWidth="1"/>
    <col min="7" max="7" width="7.7109375" style="21" bestFit="1" customWidth="1"/>
    <col min="8" max="16" width="4.57421875" style="21" bestFit="1" customWidth="1"/>
    <col min="17" max="17" width="5.00390625" style="21" customWidth="1"/>
    <col min="18" max="21" width="4.140625" style="21" customWidth="1"/>
    <col min="22" max="25" width="4.57421875" style="21" customWidth="1"/>
    <col min="26" max="26" width="5.57421875" style="21" customWidth="1"/>
    <col min="27" max="27" width="5.8515625" style="21" customWidth="1"/>
    <col min="28" max="29" width="4.57421875" style="21" customWidth="1"/>
    <col min="30" max="37" width="6.00390625" style="21" customWidth="1"/>
    <col min="38" max="39" width="4.140625" style="21" customWidth="1"/>
    <col min="40" max="46" width="4.8515625" style="21" customWidth="1"/>
    <col min="47" max="53" width="4.140625" style="21" customWidth="1"/>
    <col min="54" max="67" width="6.00390625" style="21" customWidth="1"/>
    <col min="68" max="69" width="4.140625" style="21" customWidth="1"/>
    <col min="70" max="70" width="6.00390625" style="21" customWidth="1"/>
    <col min="71" max="71" width="6.28125" style="21" customWidth="1"/>
    <col min="72" max="73" width="6.140625" style="21" customWidth="1"/>
    <col min="74" max="75" width="4.140625" style="21" customWidth="1"/>
    <col min="76" max="79" width="4.57421875" style="21" customWidth="1"/>
    <col min="80" max="80" width="4.7109375" style="21" customWidth="1"/>
    <col min="81" max="81" width="4.8515625" style="21" customWidth="1"/>
    <col min="82" max="83" width="4.7109375" style="21" customWidth="1"/>
    <col min="84" max="84" width="4.57421875" style="21" customWidth="1"/>
    <col min="85" max="89" width="4.140625" style="21" customWidth="1"/>
    <col min="90" max="93" width="4.57421875" style="21" customWidth="1"/>
    <col min="94" max="94" width="6.140625" style="21" customWidth="1"/>
    <col min="95" max="95" width="5.57421875" style="21" customWidth="1"/>
    <col min="96" max="103" width="4.57421875" style="21" customWidth="1"/>
    <col min="104" max="106" width="6.00390625" style="21" customWidth="1"/>
    <col min="107" max="109" width="4.57421875" style="21" customWidth="1"/>
    <col min="110" max="110" width="4.28125" style="21" customWidth="1"/>
    <col min="111" max="111" width="5.00390625" style="21" customWidth="1"/>
    <col min="112" max="112" width="4.57421875" style="21" customWidth="1"/>
    <col min="113" max="113" width="4.7109375" style="21" customWidth="1"/>
    <col min="114" max="121" width="4.140625" style="21" customWidth="1"/>
    <col min="122" max="123" width="4.57421875" style="21" customWidth="1"/>
    <col min="124" max="125" width="4.140625" style="21" customWidth="1"/>
    <col min="126" max="127" width="4.57421875" style="21" customWidth="1"/>
    <col min="128" max="129" width="4.140625" style="21" customWidth="1"/>
    <col min="130" max="130" width="5.421875" style="21" customWidth="1"/>
    <col min="131" max="131" width="5.140625" style="21" customWidth="1"/>
    <col min="132" max="132" width="4.8515625" style="21" customWidth="1"/>
    <col min="133" max="135" width="4.57421875" style="21" customWidth="1"/>
    <col min="136" max="141" width="6.00390625" style="21" customWidth="1"/>
    <col min="142" max="143" width="4.57421875" style="21" customWidth="1"/>
    <col min="144" max="16384" width="9.140625" style="21" customWidth="1"/>
  </cols>
  <sheetData>
    <row r="1" spans="1:151" ht="25.5" thickBot="1">
      <c r="A1" s="86"/>
      <c r="B1" s="87" t="s">
        <v>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8"/>
    </row>
    <row r="2" spans="8:143" ht="12.75">
      <c r="H2" s="380" t="s">
        <v>5</v>
      </c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2"/>
      <c r="W2" s="382"/>
      <c r="X2" s="382"/>
      <c r="Y2" s="382"/>
      <c r="Z2" s="382"/>
      <c r="AA2" s="382"/>
      <c r="AB2" s="382"/>
      <c r="AC2" s="382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3"/>
      <c r="BX2" s="380" t="s">
        <v>6</v>
      </c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3"/>
    </row>
    <row r="3" spans="1:143" ht="16.5" customHeight="1">
      <c r="A3" s="358" t="s">
        <v>40</v>
      </c>
      <c r="B3" s="360" t="s">
        <v>104</v>
      </c>
      <c r="C3" s="361"/>
      <c r="D3" s="361" t="s">
        <v>105</v>
      </c>
      <c r="E3" s="361"/>
      <c r="F3" s="361" t="s">
        <v>31</v>
      </c>
      <c r="G3" s="361"/>
      <c r="H3" s="384" t="s">
        <v>14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6"/>
      <c r="V3" s="390" t="s">
        <v>15</v>
      </c>
      <c r="W3" s="391"/>
      <c r="X3" s="390" t="s">
        <v>16</v>
      </c>
      <c r="Y3" s="391"/>
      <c r="Z3" s="390" t="s">
        <v>23</v>
      </c>
      <c r="AA3" s="391"/>
      <c r="AB3" s="390" t="s">
        <v>17</v>
      </c>
      <c r="AC3" s="391"/>
      <c r="AD3" s="387" t="s">
        <v>24</v>
      </c>
      <c r="AE3" s="388"/>
      <c r="AF3" s="388"/>
      <c r="AG3" s="388"/>
      <c r="AH3" s="388"/>
      <c r="AI3" s="389"/>
      <c r="AJ3" s="390" t="s">
        <v>18</v>
      </c>
      <c r="AK3" s="391"/>
      <c r="AL3" s="390" t="s">
        <v>19</v>
      </c>
      <c r="AM3" s="391"/>
      <c r="AN3" s="377" t="s">
        <v>20</v>
      </c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9"/>
      <c r="BB3" s="377" t="s">
        <v>119</v>
      </c>
      <c r="BC3" s="378"/>
      <c r="BD3" s="378"/>
      <c r="BE3" s="379"/>
      <c r="BF3" s="377" t="s">
        <v>118</v>
      </c>
      <c r="BG3" s="378"/>
      <c r="BH3" s="378"/>
      <c r="BI3" s="379"/>
      <c r="BJ3" s="377" t="s">
        <v>25</v>
      </c>
      <c r="BK3" s="378"/>
      <c r="BL3" s="378"/>
      <c r="BM3" s="378"/>
      <c r="BN3" s="378"/>
      <c r="BO3" s="379"/>
      <c r="BP3" s="362" t="s">
        <v>21</v>
      </c>
      <c r="BQ3" s="363"/>
      <c r="BR3" s="359" t="s">
        <v>26</v>
      </c>
      <c r="BS3" s="359"/>
      <c r="BT3" s="359"/>
      <c r="BU3" s="359"/>
      <c r="BV3" s="362" t="s">
        <v>22</v>
      </c>
      <c r="BW3" s="363"/>
      <c r="BX3" s="366" t="s">
        <v>14</v>
      </c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8"/>
      <c r="CL3" s="372" t="s">
        <v>15</v>
      </c>
      <c r="CM3" s="373"/>
      <c r="CN3" s="372" t="s">
        <v>16</v>
      </c>
      <c r="CO3" s="373"/>
      <c r="CP3" s="372" t="s">
        <v>23</v>
      </c>
      <c r="CQ3" s="373"/>
      <c r="CR3" s="372" t="s">
        <v>17</v>
      </c>
      <c r="CS3" s="373"/>
      <c r="CT3" s="369" t="s">
        <v>24</v>
      </c>
      <c r="CU3" s="370"/>
      <c r="CV3" s="370"/>
      <c r="CW3" s="370"/>
      <c r="CX3" s="370"/>
      <c r="CY3" s="371"/>
      <c r="CZ3" s="372" t="s">
        <v>18</v>
      </c>
      <c r="DA3" s="373"/>
      <c r="DB3" s="372" t="s">
        <v>19</v>
      </c>
      <c r="DC3" s="373"/>
      <c r="DD3" s="394" t="s">
        <v>20</v>
      </c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6"/>
      <c r="DR3" s="394" t="s">
        <v>119</v>
      </c>
      <c r="DS3" s="395"/>
      <c r="DT3" s="395"/>
      <c r="DU3" s="396"/>
      <c r="DV3" s="394" t="s">
        <v>118</v>
      </c>
      <c r="DW3" s="395"/>
      <c r="DX3" s="395"/>
      <c r="DY3" s="396"/>
      <c r="DZ3" s="394" t="s">
        <v>25</v>
      </c>
      <c r="EA3" s="395"/>
      <c r="EB3" s="395"/>
      <c r="EC3" s="395"/>
      <c r="ED3" s="395"/>
      <c r="EE3" s="396"/>
      <c r="EF3" s="397" t="s">
        <v>21</v>
      </c>
      <c r="EG3" s="398"/>
      <c r="EH3" s="401" t="s">
        <v>26</v>
      </c>
      <c r="EI3" s="401"/>
      <c r="EJ3" s="401"/>
      <c r="EK3" s="401"/>
      <c r="EL3" s="397" t="s">
        <v>22</v>
      </c>
      <c r="EM3" s="398"/>
    </row>
    <row r="4" spans="1:143" s="305" customFormat="1" ht="14.25" customHeight="1">
      <c r="A4" s="358"/>
      <c r="B4" s="360"/>
      <c r="C4" s="361"/>
      <c r="D4" s="361"/>
      <c r="E4" s="361"/>
      <c r="F4" s="361"/>
      <c r="G4" s="361"/>
      <c r="H4" s="355" t="s">
        <v>106</v>
      </c>
      <c r="I4" s="355"/>
      <c r="J4" s="355" t="s">
        <v>107</v>
      </c>
      <c r="K4" s="355"/>
      <c r="L4" s="355" t="s">
        <v>108</v>
      </c>
      <c r="M4" s="355"/>
      <c r="N4" s="355" t="s">
        <v>109</v>
      </c>
      <c r="O4" s="355"/>
      <c r="P4" s="355" t="s">
        <v>110</v>
      </c>
      <c r="Q4" s="355"/>
      <c r="R4" s="355" t="s">
        <v>111</v>
      </c>
      <c r="S4" s="355"/>
      <c r="T4" s="355" t="s">
        <v>112</v>
      </c>
      <c r="U4" s="355"/>
      <c r="V4" s="392"/>
      <c r="W4" s="393"/>
      <c r="X4" s="392"/>
      <c r="Y4" s="393"/>
      <c r="Z4" s="392"/>
      <c r="AA4" s="393"/>
      <c r="AB4" s="392"/>
      <c r="AC4" s="393"/>
      <c r="AD4" s="359" t="s">
        <v>106</v>
      </c>
      <c r="AE4" s="359"/>
      <c r="AF4" s="359" t="s">
        <v>107</v>
      </c>
      <c r="AG4" s="359"/>
      <c r="AH4" s="359" t="s">
        <v>108</v>
      </c>
      <c r="AI4" s="359"/>
      <c r="AJ4" s="392"/>
      <c r="AK4" s="393"/>
      <c r="AL4" s="392"/>
      <c r="AM4" s="393"/>
      <c r="AN4" s="355" t="s">
        <v>106</v>
      </c>
      <c r="AO4" s="355"/>
      <c r="AP4" s="355" t="s">
        <v>107</v>
      </c>
      <c r="AQ4" s="355"/>
      <c r="AR4" s="355" t="s">
        <v>108</v>
      </c>
      <c r="AS4" s="355"/>
      <c r="AT4" s="355" t="s">
        <v>109</v>
      </c>
      <c r="AU4" s="355"/>
      <c r="AV4" s="355" t="s">
        <v>110</v>
      </c>
      <c r="AW4" s="355"/>
      <c r="AX4" s="355" t="s">
        <v>111</v>
      </c>
      <c r="AY4" s="355"/>
      <c r="AZ4" s="355" t="s">
        <v>112</v>
      </c>
      <c r="BA4" s="355"/>
      <c r="BB4" s="359" t="s">
        <v>106</v>
      </c>
      <c r="BC4" s="359"/>
      <c r="BD4" s="359" t="s">
        <v>107</v>
      </c>
      <c r="BE4" s="359"/>
      <c r="BF4" s="359" t="s">
        <v>106</v>
      </c>
      <c r="BG4" s="359"/>
      <c r="BH4" s="359" t="s">
        <v>107</v>
      </c>
      <c r="BI4" s="359"/>
      <c r="BJ4" s="359" t="s">
        <v>106</v>
      </c>
      <c r="BK4" s="359"/>
      <c r="BL4" s="359" t="s">
        <v>107</v>
      </c>
      <c r="BM4" s="359"/>
      <c r="BN4" s="359" t="s">
        <v>108</v>
      </c>
      <c r="BO4" s="359"/>
      <c r="BP4" s="364"/>
      <c r="BQ4" s="365"/>
      <c r="BR4" s="359" t="s">
        <v>106</v>
      </c>
      <c r="BS4" s="359"/>
      <c r="BT4" s="359" t="s">
        <v>107</v>
      </c>
      <c r="BU4" s="359"/>
      <c r="BV4" s="364"/>
      <c r="BW4" s="365"/>
      <c r="BX4" s="376" t="s">
        <v>106</v>
      </c>
      <c r="BY4" s="376"/>
      <c r="BZ4" s="376" t="s">
        <v>107</v>
      </c>
      <c r="CA4" s="376"/>
      <c r="CB4" s="376" t="s">
        <v>108</v>
      </c>
      <c r="CC4" s="376"/>
      <c r="CD4" s="376" t="s">
        <v>109</v>
      </c>
      <c r="CE4" s="376"/>
      <c r="CF4" s="376" t="s">
        <v>110</v>
      </c>
      <c r="CG4" s="376"/>
      <c r="CH4" s="376" t="s">
        <v>111</v>
      </c>
      <c r="CI4" s="376"/>
      <c r="CJ4" s="376" t="s">
        <v>112</v>
      </c>
      <c r="CK4" s="376"/>
      <c r="CL4" s="374"/>
      <c r="CM4" s="375"/>
      <c r="CN4" s="374"/>
      <c r="CO4" s="375"/>
      <c r="CP4" s="374"/>
      <c r="CQ4" s="375"/>
      <c r="CR4" s="374"/>
      <c r="CS4" s="375"/>
      <c r="CT4" s="401" t="s">
        <v>106</v>
      </c>
      <c r="CU4" s="401"/>
      <c r="CV4" s="401" t="s">
        <v>107</v>
      </c>
      <c r="CW4" s="401"/>
      <c r="CX4" s="401" t="s">
        <v>108</v>
      </c>
      <c r="CY4" s="401"/>
      <c r="CZ4" s="374"/>
      <c r="DA4" s="375"/>
      <c r="DB4" s="374"/>
      <c r="DC4" s="375"/>
      <c r="DD4" s="376" t="s">
        <v>106</v>
      </c>
      <c r="DE4" s="376"/>
      <c r="DF4" s="376" t="s">
        <v>107</v>
      </c>
      <c r="DG4" s="376"/>
      <c r="DH4" s="376" t="s">
        <v>108</v>
      </c>
      <c r="DI4" s="376"/>
      <c r="DJ4" s="376" t="s">
        <v>109</v>
      </c>
      <c r="DK4" s="376"/>
      <c r="DL4" s="376" t="s">
        <v>110</v>
      </c>
      <c r="DM4" s="376"/>
      <c r="DN4" s="376" t="s">
        <v>111</v>
      </c>
      <c r="DO4" s="376"/>
      <c r="DP4" s="376" t="s">
        <v>112</v>
      </c>
      <c r="DQ4" s="376"/>
      <c r="DR4" s="401" t="s">
        <v>106</v>
      </c>
      <c r="DS4" s="401"/>
      <c r="DT4" s="401" t="s">
        <v>107</v>
      </c>
      <c r="DU4" s="401"/>
      <c r="DV4" s="401" t="s">
        <v>106</v>
      </c>
      <c r="DW4" s="401"/>
      <c r="DX4" s="401" t="s">
        <v>107</v>
      </c>
      <c r="DY4" s="401"/>
      <c r="DZ4" s="401" t="s">
        <v>106</v>
      </c>
      <c r="EA4" s="401"/>
      <c r="EB4" s="401" t="s">
        <v>107</v>
      </c>
      <c r="EC4" s="401"/>
      <c r="ED4" s="401" t="s">
        <v>108</v>
      </c>
      <c r="EE4" s="401"/>
      <c r="EF4" s="399"/>
      <c r="EG4" s="400"/>
      <c r="EH4" s="401" t="s">
        <v>106</v>
      </c>
      <c r="EI4" s="401"/>
      <c r="EJ4" s="401" t="s">
        <v>107</v>
      </c>
      <c r="EK4" s="401"/>
      <c r="EL4" s="399"/>
      <c r="EM4" s="400"/>
    </row>
    <row r="5" spans="1:143" s="305" customFormat="1" ht="12.75" customHeight="1">
      <c r="A5" s="358"/>
      <c r="B5" s="360"/>
      <c r="C5" s="361"/>
      <c r="D5" s="361"/>
      <c r="E5" s="361"/>
      <c r="F5" s="361"/>
      <c r="G5" s="361"/>
      <c r="H5" s="356" t="s">
        <v>294</v>
      </c>
      <c r="I5" s="356"/>
      <c r="J5" s="356" t="s">
        <v>295</v>
      </c>
      <c r="K5" s="356"/>
      <c r="L5" s="356" t="s">
        <v>296</v>
      </c>
      <c r="M5" s="356"/>
      <c r="N5" s="356" t="s">
        <v>297</v>
      </c>
      <c r="O5" s="356"/>
      <c r="P5" s="356" t="s">
        <v>298</v>
      </c>
      <c r="Q5" s="356"/>
      <c r="R5" s="356" t="s">
        <v>299</v>
      </c>
      <c r="S5" s="356"/>
      <c r="T5" s="357" t="s">
        <v>300</v>
      </c>
      <c r="U5" s="357"/>
      <c r="V5" s="357" t="s">
        <v>305</v>
      </c>
      <c r="W5" s="357"/>
      <c r="X5" s="357" t="s">
        <v>305</v>
      </c>
      <c r="Y5" s="357"/>
      <c r="Z5" s="357" t="s">
        <v>305</v>
      </c>
      <c r="AA5" s="357"/>
      <c r="AB5" s="357" t="s">
        <v>305</v>
      </c>
      <c r="AC5" s="357"/>
      <c r="AD5" s="356" t="s">
        <v>301</v>
      </c>
      <c r="AE5" s="356"/>
      <c r="AF5" s="356" t="s">
        <v>303</v>
      </c>
      <c r="AG5" s="356"/>
      <c r="AH5" s="356" t="s">
        <v>304</v>
      </c>
      <c r="AI5" s="356"/>
      <c r="AJ5" s="357" t="s">
        <v>305</v>
      </c>
      <c r="AK5" s="357"/>
      <c r="AL5" s="357" t="s">
        <v>305</v>
      </c>
      <c r="AM5" s="357"/>
      <c r="AN5" s="356" t="s">
        <v>294</v>
      </c>
      <c r="AO5" s="356"/>
      <c r="AP5" s="356" t="s">
        <v>295</v>
      </c>
      <c r="AQ5" s="356"/>
      <c r="AR5" s="356" t="s">
        <v>296</v>
      </c>
      <c r="AS5" s="356"/>
      <c r="AT5" s="356" t="s">
        <v>297</v>
      </c>
      <c r="AU5" s="356"/>
      <c r="AV5" s="356" t="s">
        <v>298</v>
      </c>
      <c r="AW5" s="356"/>
      <c r="AX5" s="356" t="s">
        <v>299</v>
      </c>
      <c r="AY5" s="356"/>
      <c r="AZ5" s="357" t="s">
        <v>300</v>
      </c>
      <c r="BA5" s="357"/>
      <c r="BB5" s="356" t="s">
        <v>301</v>
      </c>
      <c r="BC5" s="356"/>
      <c r="BD5" s="356" t="s">
        <v>302</v>
      </c>
      <c r="BE5" s="356"/>
      <c r="BF5" s="356" t="s">
        <v>301</v>
      </c>
      <c r="BG5" s="356"/>
      <c r="BH5" s="356" t="s">
        <v>302</v>
      </c>
      <c r="BI5" s="356"/>
      <c r="BJ5" s="356" t="s">
        <v>301</v>
      </c>
      <c r="BK5" s="356"/>
      <c r="BL5" s="356" t="s">
        <v>303</v>
      </c>
      <c r="BM5" s="356"/>
      <c r="BN5" s="356" t="s">
        <v>304</v>
      </c>
      <c r="BO5" s="356"/>
      <c r="BP5" s="357" t="s">
        <v>305</v>
      </c>
      <c r="BQ5" s="357"/>
      <c r="BR5" s="356" t="s">
        <v>301</v>
      </c>
      <c r="BS5" s="356"/>
      <c r="BT5" s="356" t="s">
        <v>302</v>
      </c>
      <c r="BU5" s="356"/>
      <c r="BV5" s="357" t="s">
        <v>305</v>
      </c>
      <c r="BW5" s="357"/>
      <c r="BX5" s="356" t="s">
        <v>294</v>
      </c>
      <c r="BY5" s="356"/>
      <c r="BZ5" s="356" t="s">
        <v>295</v>
      </c>
      <c r="CA5" s="356"/>
      <c r="CB5" s="356" t="s">
        <v>296</v>
      </c>
      <c r="CC5" s="356"/>
      <c r="CD5" s="356" t="s">
        <v>297</v>
      </c>
      <c r="CE5" s="356"/>
      <c r="CF5" s="356" t="s">
        <v>298</v>
      </c>
      <c r="CG5" s="356"/>
      <c r="CH5" s="356" t="s">
        <v>299</v>
      </c>
      <c r="CI5" s="356"/>
      <c r="CJ5" s="357" t="s">
        <v>300</v>
      </c>
      <c r="CK5" s="357"/>
      <c r="CL5" s="357" t="s">
        <v>305</v>
      </c>
      <c r="CM5" s="357"/>
      <c r="CN5" s="357" t="s">
        <v>305</v>
      </c>
      <c r="CO5" s="357"/>
      <c r="CP5" s="357" t="s">
        <v>305</v>
      </c>
      <c r="CQ5" s="357"/>
      <c r="CR5" s="357" t="s">
        <v>305</v>
      </c>
      <c r="CS5" s="357"/>
      <c r="CT5" s="356" t="s">
        <v>301</v>
      </c>
      <c r="CU5" s="356"/>
      <c r="CV5" s="356" t="s">
        <v>303</v>
      </c>
      <c r="CW5" s="356"/>
      <c r="CX5" s="356" t="s">
        <v>304</v>
      </c>
      <c r="CY5" s="356"/>
      <c r="CZ5" s="357" t="s">
        <v>305</v>
      </c>
      <c r="DA5" s="357"/>
      <c r="DB5" s="357" t="s">
        <v>305</v>
      </c>
      <c r="DC5" s="357"/>
      <c r="DD5" s="356" t="s">
        <v>294</v>
      </c>
      <c r="DE5" s="356"/>
      <c r="DF5" s="356" t="s">
        <v>295</v>
      </c>
      <c r="DG5" s="356"/>
      <c r="DH5" s="356" t="s">
        <v>296</v>
      </c>
      <c r="DI5" s="356"/>
      <c r="DJ5" s="356" t="s">
        <v>297</v>
      </c>
      <c r="DK5" s="356"/>
      <c r="DL5" s="356" t="s">
        <v>298</v>
      </c>
      <c r="DM5" s="356"/>
      <c r="DN5" s="356" t="s">
        <v>299</v>
      </c>
      <c r="DO5" s="356"/>
      <c r="DP5" s="357" t="s">
        <v>300</v>
      </c>
      <c r="DQ5" s="357"/>
      <c r="DR5" s="356" t="s">
        <v>301</v>
      </c>
      <c r="DS5" s="356"/>
      <c r="DT5" s="356" t="s">
        <v>302</v>
      </c>
      <c r="DU5" s="356"/>
      <c r="DV5" s="356" t="s">
        <v>301</v>
      </c>
      <c r="DW5" s="356"/>
      <c r="DX5" s="356" t="s">
        <v>302</v>
      </c>
      <c r="DY5" s="356"/>
      <c r="DZ5" s="356" t="s">
        <v>301</v>
      </c>
      <c r="EA5" s="356"/>
      <c r="EB5" s="356" t="s">
        <v>303</v>
      </c>
      <c r="EC5" s="356"/>
      <c r="ED5" s="356" t="s">
        <v>304</v>
      </c>
      <c r="EE5" s="356"/>
      <c r="EF5" s="357" t="s">
        <v>305</v>
      </c>
      <c r="EG5" s="357"/>
      <c r="EH5" s="356" t="s">
        <v>301</v>
      </c>
      <c r="EI5" s="356"/>
      <c r="EJ5" s="356" t="s">
        <v>302</v>
      </c>
      <c r="EK5" s="356"/>
      <c r="EL5" s="357" t="s">
        <v>305</v>
      </c>
      <c r="EM5" s="357"/>
    </row>
    <row r="6" spans="1:143" s="89" customFormat="1" ht="12.75">
      <c r="A6" s="358"/>
      <c r="B6" s="324" t="s">
        <v>7</v>
      </c>
      <c r="C6" s="309" t="s">
        <v>8</v>
      </c>
      <c r="D6" s="306" t="s">
        <v>7</v>
      </c>
      <c r="E6" s="309" t="s">
        <v>8</v>
      </c>
      <c r="F6" s="307" t="s">
        <v>7</v>
      </c>
      <c r="G6" s="310" t="s">
        <v>8</v>
      </c>
      <c r="H6" s="308" t="s">
        <v>7</v>
      </c>
      <c r="I6" s="311" t="s">
        <v>8</v>
      </c>
      <c r="J6" s="308" t="s">
        <v>7</v>
      </c>
      <c r="K6" s="311" t="s">
        <v>8</v>
      </c>
      <c r="L6" s="308" t="s">
        <v>7</v>
      </c>
      <c r="M6" s="311" t="s">
        <v>8</v>
      </c>
      <c r="N6" s="308" t="s">
        <v>7</v>
      </c>
      <c r="O6" s="311" t="s">
        <v>8</v>
      </c>
      <c r="P6" s="308" t="s">
        <v>7</v>
      </c>
      <c r="Q6" s="311" t="s">
        <v>8</v>
      </c>
      <c r="R6" s="308" t="s">
        <v>7</v>
      </c>
      <c r="S6" s="311" t="s">
        <v>8</v>
      </c>
      <c r="T6" s="308" t="s">
        <v>7</v>
      </c>
      <c r="U6" s="311" t="s">
        <v>8</v>
      </c>
      <c r="V6" s="308" t="s">
        <v>7</v>
      </c>
      <c r="W6" s="311" t="s">
        <v>8</v>
      </c>
      <c r="X6" s="308" t="s">
        <v>7</v>
      </c>
      <c r="Y6" s="311" t="s">
        <v>8</v>
      </c>
      <c r="Z6" s="308" t="s">
        <v>7</v>
      </c>
      <c r="AA6" s="311" t="s">
        <v>8</v>
      </c>
      <c r="AB6" s="308" t="s">
        <v>7</v>
      </c>
      <c r="AC6" s="311" t="s">
        <v>8</v>
      </c>
      <c r="AD6" s="308" t="s">
        <v>7</v>
      </c>
      <c r="AE6" s="311" t="s">
        <v>8</v>
      </c>
      <c r="AF6" s="308" t="s">
        <v>7</v>
      </c>
      <c r="AG6" s="311" t="s">
        <v>8</v>
      </c>
      <c r="AH6" s="308" t="s">
        <v>7</v>
      </c>
      <c r="AI6" s="311" t="s">
        <v>8</v>
      </c>
      <c r="AJ6" s="308" t="s">
        <v>7</v>
      </c>
      <c r="AK6" s="311" t="s">
        <v>8</v>
      </c>
      <c r="AL6" s="308" t="s">
        <v>7</v>
      </c>
      <c r="AM6" s="311" t="s">
        <v>8</v>
      </c>
      <c r="AN6" s="308" t="s">
        <v>7</v>
      </c>
      <c r="AO6" s="311" t="s">
        <v>8</v>
      </c>
      <c r="AP6" s="308" t="s">
        <v>7</v>
      </c>
      <c r="AQ6" s="311" t="s">
        <v>8</v>
      </c>
      <c r="AR6" s="308" t="s">
        <v>7</v>
      </c>
      <c r="AS6" s="311" t="s">
        <v>8</v>
      </c>
      <c r="AT6" s="308" t="s">
        <v>7</v>
      </c>
      <c r="AU6" s="311" t="s">
        <v>8</v>
      </c>
      <c r="AV6" s="308" t="s">
        <v>7</v>
      </c>
      <c r="AW6" s="311" t="s">
        <v>8</v>
      </c>
      <c r="AX6" s="308" t="s">
        <v>7</v>
      </c>
      <c r="AY6" s="311" t="s">
        <v>8</v>
      </c>
      <c r="AZ6" s="308" t="s">
        <v>7</v>
      </c>
      <c r="BA6" s="311" t="s">
        <v>8</v>
      </c>
      <c r="BB6" s="308" t="s">
        <v>7</v>
      </c>
      <c r="BC6" s="311" t="s">
        <v>8</v>
      </c>
      <c r="BD6" s="308" t="s">
        <v>7</v>
      </c>
      <c r="BE6" s="311" t="s">
        <v>8</v>
      </c>
      <c r="BF6" s="308" t="s">
        <v>7</v>
      </c>
      <c r="BG6" s="311" t="s">
        <v>8</v>
      </c>
      <c r="BH6" s="308" t="s">
        <v>7</v>
      </c>
      <c r="BI6" s="311" t="s">
        <v>8</v>
      </c>
      <c r="BJ6" s="308" t="s">
        <v>7</v>
      </c>
      <c r="BK6" s="311" t="s">
        <v>8</v>
      </c>
      <c r="BL6" s="308" t="s">
        <v>7</v>
      </c>
      <c r="BM6" s="311" t="s">
        <v>8</v>
      </c>
      <c r="BN6" s="308" t="s">
        <v>7</v>
      </c>
      <c r="BO6" s="311" t="s">
        <v>8</v>
      </c>
      <c r="BP6" s="308" t="s">
        <v>7</v>
      </c>
      <c r="BQ6" s="311" t="s">
        <v>8</v>
      </c>
      <c r="BR6" s="308" t="s">
        <v>7</v>
      </c>
      <c r="BS6" s="311" t="s">
        <v>8</v>
      </c>
      <c r="BT6" s="308" t="s">
        <v>7</v>
      </c>
      <c r="BU6" s="311" t="s">
        <v>8</v>
      </c>
      <c r="BV6" s="308" t="s">
        <v>7</v>
      </c>
      <c r="BW6" s="311" t="s">
        <v>8</v>
      </c>
      <c r="BX6" s="308" t="s">
        <v>7</v>
      </c>
      <c r="BY6" s="311" t="s">
        <v>8</v>
      </c>
      <c r="BZ6" s="308" t="s">
        <v>7</v>
      </c>
      <c r="CA6" s="311" t="s">
        <v>8</v>
      </c>
      <c r="CB6" s="308" t="s">
        <v>7</v>
      </c>
      <c r="CC6" s="311" t="s">
        <v>8</v>
      </c>
      <c r="CD6" s="308" t="s">
        <v>7</v>
      </c>
      <c r="CE6" s="311" t="s">
        <v>8</v>
      </c>
      <c r="CF6" s="308" t="s">
        <v>7</v>
      </c>
      <c r="CG6" s="311" t="s">
        <v>8</v>
      </c>
      <c r="CH6" s="308" t="s">
        <v>7</v>
      </c>
      <c r="CI6" s="311" t="s">
        <v>8</v>
      </c>
      <c r="CJ6" s="308" t="s">
        <v>7</v>
      </c>
      <c r="CK6" s="311" t="s">
        <v>8</v>
      </c>
      <c r="CL6" s="308" t="s">
        <v>7</v>
      </c>
      <c r="CM6" s="311" t="s">
        <v>8</v>
      </c>
      <c r="CN6" s="308" t="s">
        <v>7</v>
      </c>
      <c r="CO6" s="311" t="s">
        <v>8</v>
      </c>
      <c r="CP6" s="308" t="s">
        <v>7</v>
      </c>
      <c r="CQ6" s="311" t="s">
        <v>8</v>
      </c>
      <c r="CR6" s="308" t="s">
        <v>7</v>
      </c>
      <c r="CS6" s="311" t="s">
        <v>8</v>
      </c>
      <c r="CT6" s="308" t="s">
        <v>7</v>
      </c>
      <c r="CU6" s="311" t="s">
        <v>8</v>
      </c>
      <c r="CV6" s="308" t="s">
        <v>7</v>
      </c>
      <c r="CW6" s="311" t="s">
        <v>8</v>
      </c>
      <c r="CX6" s="308" t="s">
        <v>7</v>
      </c>
      <c r="CY6" s="311" t="s">
        <v>8</v>
      </c>
      <c r="CZ6" s="308" t="s">
        <v>7</v>
      </c>
      <c r="DA6" s="311" t="s">
        <v>8</v>
      </c>
      <c r="DB6" s="308" t="s">
        <v>7</v>
      </c>
      <c r="DC6" s="311" t="s">
        <v>8</v>
      </c>
      <c r="DD6" s="308" t="s">
        <v>7</v>
      </c>
      <c r="DE6" s="311" t="s">
        <v>8</v>
      </c>
      <c r="DF6" s="308" t="s">
        <v>7</v>
      </c>
      <c r="DG6" s="311" t="s">
        <v>8</v>
      </c>
      <c r="DH6" s="308" t="s">
        <v>7</v>
      </c>
      <c r="DI6" s="311" t="s">
        <v>8</v>
      </c>
      <c r="DJ6" s="308" t="s">
        <v>7</v>
      </c>
      <c r="DK6" s="311" t="s">
        <v>8</v>
      </c>
      <c r="DL6" s="308" t="s">
        <v>7</v>
      </c>
      <c r="DM6" s="311" t="s">
        <v>8</v>
      </c>
      <c r="DN6" s="308" t="s">
        <v>7</v>
      </c>
      <c r="DO6" s="311" t="s">
        <v>8</v>
      </c>
      <c r="DP6" s="308" t="s">
        <v>7</v>
      </c>
      <c r="DQ6" s="311" t="s">
        <v>8</v>
      </c>
      <c r="DR6" s="308" t="s">
        <v>7</v>
      </c>
      <c r="DS6" s="311" t="s">
        <v>8</v>
      </c>
      <c r="DT6" s="308" t="s">
        <v>7</v>
      </c>
      <c r="DU6" s="311" t="s">
        <v>8</v>
      </c>
      <c r="DV6" s="308" t="s">
        <v>7</v>
      </c>
      <c r="DW6" s="311" t="s">
        <v>8</v>
      </c>
      <c r="DX6" s="308" t="s">
        <v>7</v>
      </c>
      <c r="DY6" s="311" t="s">
        <v>8</v>
      </c>
      <c r="DZ6" s="308" t="s">
        <v>7</v>
      </c>
      <c r="EA6" s="311" t="s">
        <v>8</v>
      </c>
      <c r="EB6" s="308" t="s">
        <v>7</v>
      </c>
      <c r="EC6" s="311" t="s">
        <v>8</v>
      </c>
      <c r="ED6" s="308" t="s">
        <v>7</v>
      </c>
      <c r="EE6" s="311" t="s">
        <v>8</v>
      </c>
      <c r="EF6" s="308" t="s">
        <v>7</v>
      </c>
      <c r="EG6" s="311" t="s">
        <v>8</v>
      </c>
      <c r="EH6" s="308" t="s">
        <v>7</v>
      </c>
      <c r="EI6" s="311" t="s">
        <v>8</v>
      </c>
      <c r="EJ6" s="308" t="s">
        <v>7</v>
      </c>
      <c r="EK6" s="311" t="s">
        <v>8</v>
      </c>
      <c r="EL6" s="308" t="s">
        <v>7</v>
      </c>
      <c r="EM6" s="311" t="s">
        <v>8</v>
      </c>
    </row>
    <row r="7" spans="1:143" ht="13.5" customHeight="1">
      <c r="A7" s="102" t="s">
        <v>314</v>
      </c>
      <c r="B7" s="323">
        <f>SUM(H7+J7+L7+N7+P7+R7+T7+V7+X7+Z7+AB7+AD7+AF7+AH7+AJ7+AL7+AN7+AP7+AR7+AT7+AV7+AX7+AZ7+BB7+BD7+BF7+BH7+BJ7+BL7+BN7+BP7+BR7+BT7+BV7)</f>
        <v>0</v>
      </c>
      <c r="C7" s="90">
        <f>SUM(I7+K7+M7+O7+Q7+S7+U7+W7+Y7+AA7+AC7+AE7+AG7+AI7+AK7+AM7+AO7+AQ7+AS7+AU7+AW7+AY7+BA7+BC7+BE7+BG7+BI7+BK7+BM7+BO7+BQ7+BS7+BU7+BW7)</f>
        <v>0</v>
      </c>
      <c r="D7" s="90">
        <f>SUM(BX7+BZ7+CB7+CD7+CF7+CH7+CJ7+CL7+CN7+CP7+CR7+CT7+CV7+CX7+CZ7+DB7+DD7+DF7+DH7+DJ7+DL7+DN7+DP7+DR7+DT7+DV7+DX7+DZ7+EB7+ED7+EF7+EH7+EJ7+EL7)</f>
        <v>0</v>
      </c>
      <c r="E7" s="90">
        <f>SUM(BY7+CA7+CC7+CE7+CG7+CI7+CK7+CM7+CO7+CQ7+CS7+CU7+CW7+CY7+DA7+DC7+DE7+DG7+DI7+DK7+DM7+DO7+DQ7+DS7+DU7+DW7+DY7+EA7+EC7+EE7+EG7+EI7+EK7+EM7)</f>
        <v>0</v>
      </c>
      <c r="F7" s="90">
        <f>SUM(B7+D7)</f>
        <v>0</v>
      </c>
      <c r="G7" s="90">
        <f>SUM(C7+E7)</f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</row>
    <row r="8" spans="1:143" ht="13.5" customHeight="1">
      <c r="A8" s="102" t="s">
        <v>352</v>
      </c>
      <c r="B8" s="90">
        <f aca="true" t="shared" si="0" ref="B8:B71">SUM(H8+J8+L8+N8+P8+R8+T8+V8+X8+Z8+AB8+AD8+AF8+AH8+AJ8+AL8+AN8+AP8+AR8+AT8+AV8+AX8+AZ8+BB8+BD8+BF8+BH8+BJ8+BL8+BN8+BP8+BR8+BT8+BV8)</f>
        <v>0</v>
      </c>
      <c r="C8" s="90">
        <f aca="true" t="shared" si="1" ref="C8:C71">SUM(I8+K8+M8+O8+Q8+S8+U8+W8+Y8+AA8+AC8+AE8+AG8+AI8+AK8+AM8+AO8+AQ8+AS8+AU8+AW8+AY8+BA8+BC8+BE8+BG8+BI8+BK8+BM8+BO8+BQ8+BS8+BU8+BW8)</f>
        <v>0</v>
      </c>
      <c r="D8" s="90">
        <f aca="true" t="shared" si="2" ref="D8:D71">SUM(BX8+BZ8+CB8+CD8+CF8+CH8+CJ8+CL8+CN8+CP8+CR8+CT8+CV8+CX8+CZ8+DB8+DD8+DF8+DH8+DJ8+DL8+DN8+DP8+DR8+DT8+DV8+DX8+DZ8+EB8+ED8+EF8+EH8+EJ8+EL8)</f>
        <v>0</v>
      </c>
      <c r="E8" s="90">
        <f aca="true" t="shared" si="3" ref="E8:E71">SUM(BY8+CA8+CC8+CE8+CG8+CI8+CK8+CM8+CO8+CQ8+CS8+CU8+CW8+CY8+DA8+DC8+DE8+DG8+DI8+DK8+DM8+DO8+DQ8+DS8+DU8+DW8+DY8+EA8+EC8+EE8+EG8+EI8+EK8+EM8)</f>
        <v>0</v>
      </c>
      <c r="F8" s="90">
        <f aca="true" t="shared" si="4" ref="F8:F71">SUM(B8+D8)</f>
        <v>0</v>
      </c>
      <c r="G8" s="90">
        <f aca="true" t="shared" si="5" ref="G8:G71">SUM(C8+E8)</f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</row>
    <row r="9" spans="1:143" ht="13.5" customHeight="1">
      <c r="A9" s="102" t="s">
        <v>310</v>
      </c>
      <c r="B9" s="90">
        <f t="shared" si="0"/>
        <v>15</v>
      </c>
      <c r="C9" s="90">
        <f t="shared" si="1"/>
        <v>14</v>
      </c>
      <c r="D9" s="90">
        <f t="shared" si="2"/>
        <v>10</v>
      </c>
      <c r="E9" s="90">
        <f t="shared" si="3"/>
        <v>10</v>
      </c>
      <c r="F9" s="90">
        <f t="shared" si="4"/>
        <v>25</v>
      </c>
      <c r="G9" s="90">
        <f t="shared" si="5"/>
        <v>24</v>
      </c>
      <c r="H9" s="19">
        <v>1</v>
      </c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2</v>
      </c>
      <c r="Y9" s="19">
        <v>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>
        <v>12</v>
      </c>
      <c r="BS9" s="19">
        <v>11</v>
      </c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>
        <v>1</v>
      </c>
      <c r="CI9" s="19">
        <v>1</v>
      </c>
      <c r="CJ9" s="19"/>
      <c r="CK9" s="19"/>
      <c r="CL9" s="19"/>
      <c r="CM9" s="19"/>
      <c r="CN9" s="19"/>
      <c r="CO9" s="19"/>
      <c r="CP9" s="19"/>
      <c r="CQ9" s="19"/>
      <c r="CR9" s="19">
        <v>1</v>
      </c>
      <c r="CS9" s="19">
        <v>1</v>
      </c>
      <c r="CT9" s="19"/>
      <c r="CU9" s="19"/>
      <c r="CV9" s="19"/>
      <c r="CW9" s="19"/>
      <c r="CX9" s="19"/>
      <c r="CY9" s="19"/>
      <c r="CZ9" s="19"/>
      <c r="DA9" s="19"/>
      <c r="DB9" s="19">
        <v>2</v>
      </c>
      <c r="DC9" s="19">
        <v>2</v>
      </c>
      <c r="DD9" s="19"/>
      <c r="DE9" s="19"/>
      <c r="DF9" s="19"/>
      <c r="DG9" s="19"/>
      <c r="DH9" s="19">
        <v>1</v>
      </c>
      <c r="DI9" s="19">
        <v>1</v>
      </c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>
        <v>1</v>
      </c>
      <c r="EA9" s="19">
        <v>1</v>
      </c>
      <c r="EB9" s="19">
        <v>1</v>
      </c>
      <c r="EC9" s="19">
        <v>1</v>
      </c>
      <c r="ED9" s="19"/>
      <c r="EE9" s="19"/>
      <c r="EF9" s="19">
        <v>2</v>
      </c>
      <c r="EG9" s="19">
        <v>2</v>
      </c>
      <c r="EH9" s="19"/>
      <c r="EI9" s="19"/>
      <c r="EJ9" s="19"/>
      <c r="EK9" s="19"/>
      <c r="EL9" s="19">
        <v>1</v>
      </c>
      <c r="EM9" s="19">
        <v>1</v>
      </c>
    </row>
    <row r="10" spans="1:143" ht="13.5" customHeight="1">
      <c r="A10" s="102" t="s">
        <v>311</v>
      </c>
      <c r="B10" s="90">
        <f t="shared" si="0"/>
        <v>12</v>
      </c>
      <c r="C10" s="90">
        <f t="shared" si="1"/>
        <v>11</v>
      </c>
      <c r="D10" s="90">
        <f t="shared" si="2"/>
        <v>0</v>
      </c>
      <c r="E10" s="90">
        <f t="shared" si="3"/>
        <v>0</v>
      </c>
      <c r="F10" s="90">
        <f t="shared" si="4"/>
        <v>12</v>
      </c>
      <c r="G10" s="90">
        <f t="shared" si="5"/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>
        <v>12</v>
      </c>
      <c r="AA10" s="19">
        <v>11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</row>
    <row r="11" spans="1:143" ht="13.5" customHeight="1">
      <c r="A11" s="102" t="s">
        <v>312</v>
      </c>
      <c r="B11" s="90">
        <f t="shared" si="0"/>
        <v>23</v>
      </c>
      <c r="C11" s="90">
        <f t="shared" si="1"/>
        <v>15</v>
      </c>
      <c r="D11" s="90">
        <f t="shared" si="2"/>
        <v>7</v>
      </c>
      <c r="E11" s="90">
        <f t="shared" si="3"/>
        <v>7</v>
      </c>
      <c r="F11" s="90">
        <f t="shared" si="4"/>
        <v>30</v>
      </c>
      <c r="G11" s="90">
        <f t="shared" si="5"/>
        <v>22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>
        <v>1</v>
      </c>
      <c r="AO11" s="19">
        <v>0</v>
      </c>
      <c r="AP11" s="19"/>
      <c r="AQ11" s="19"/>
      <c r="AR11" s="19"/>
      <c r="AS11" s="19"/>
      <c r="AT11" s="19"/>
      <c r="AU11" s="19"/>
      <c r="AV11" s="19">
        <v>1</v>
      </c>
      <c r="AW11" s="19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>
        <v>9</v>
      </c>
      <c r="BS11" s="19">
        <v>6</v>
      </c>
      <c r="BT11" s="19">
        <v>12</v>
      </c>
      <c r="BU11" s="19">
        <v>8</v>
      </c>
      <c r="BV11" s="19"/>
      <c r="BW11" s="19"/>
      <c r="BX11" s="19"/>
      <c r="BY11" s="19"/>
      <c r="BZ11" s="19">
        <v>1</v>
      </c>
      <c r="CA11" s="19">
        <v>1</v>
      </c>
      <c r="CB11" s="19">
        <v>1</v>
      </c>
      <c r="CC11" s="19">
        <v>1</v>
      </c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>
        <v>2</v>
      </c>
      <c r="DA11" s="19">
        <v>2</v>
      </c>
      <c r="DB11" s="19">
        <v>3</v>
      </c>
      <c r="DC11" s="19">
        <v>3</v>
      </c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</row>
    <row r="12" spans="1:143" ht="13.5" customHeight="1">
      <c r="A12" s="102" t="s">
        <v>313</v>
      </c>
      <c r="B12" s="90">
        <f t="shared" si="0"/>
        <v>32</v>
      </c>
      <c r="C12" s="90">
        <f t="shared" si="1"/>
        <v>28</v>
      </c>
      <c r="D12" s="90">
        <f t="shared" si="2"/>
        <v>27</v>
      </c>
      <c r="E12" s="90">
        <f t="shared" si="3"/>
        <v>24</v>
      </c>
      <c r="F12" s="90">
        <f t="shared" si="4"/>
        <v>59</v>
      </c>
      <c r="G12" s="90">
        <f t="shared" si="5"/>
        <v>52</v>
      </c>
      <c r="H12" s="19">
        <v>2</v>
      </c>
      <c r="I12" s="19">
        <v>2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>
        <v>11</v>
      </c>
      <c r="AA12" s="19">
        <v>11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>
        <v>1</v>
      </c>
      <c r="AQ12" s="19">
        <v>0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>
        <v>9</v>
      </c>
      <c r="BS12" s="19">
        <v>6</v>
      </c>
      <c r="BT12" s="19">
        <v>9</v>
      </c>
      <c r="BU12" s="19">
        <v>9</v>
      </c>
      <c r="BV12" s="19"/>
      <c r="BW12" s="19"/>
      <c r="BX12" s="19"/>
      <c r="BY12" s="19"/>
      <c r="BZ12" s="19"/>
      <c r="CA12" s="19"/>
      <c r="CB12" s="19"/>
      <c r="CC12" s="19"/>
      <c r="CD12" s="19">
        <v>1</v>
      </c>
      <c r="CE12" s="19">
        <v>1</v>
      </c>
      <c r="CF12" s="19"/>
      <c r="CG12" s="19"/>
      <c r="CH12" s="19"/>
      <c r="CI12" s="19"/>
      <c r="CJ12" s="19"/>
      <c r="CK12" s="19"/>
      <c r="CL12" s="19">
        <v>3</v>
      </c>
      <c r="CM12" s="19">
        <v>3</v>
      </c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>
        <v>2</v>
      </c>
      <c r="DW12" s="19">
        <v>2</v>
      </c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>
        <v>10</v>
      </c>
      <c r="EI12" s="19">
        <v>8</v>
      </c>
      <c r="EJ12" s="19">
        <v>11</v>
      </c>
      <c r="EK12" s="19">
        <v>10</v>
      </c>
      <c r="EL12" s="19"/>
      <c r="EM12" s="19"/>
    </row>
    <row r="13" spans="1:143" ht="13.5" customHeight="1">
      <c r="A13" s="102" t="s">
        <v>315</v>
      </c>
      <c r="B13" s="90">
        <f t="shared" si="0"/>
        <v>0</v>
      </c>
      <c r="C13" s="90">
        <f t="shared" si="1"/>
        <v>0</v>
      </c>
      <c r="D13" s="90">
        <f t="shared" si="2"/>
        <v>1</v>
      </c>
      <c r="E13" s="90">
        <f t="shared" si="3"/>
        <v>1</v>
      </c>
      <c r="F13" s="90">
        <f t="shared" si="4"/>
        <v>1</v>
      </c>
      <c r="G13" s="90">
        <f t="shared" si="5"/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>
        <v>1</v>
      </c>
      <c r="EM13" s="19">
        <v>1</v>
      </c>
    </row>
    <row r="14" spans="1:143" ht="13.5" customHeight="1">
      <c r="A14" s="102" t="s">
        <v>316</v>
      </c>
      <c r="B14" s="90">
        <f t="shared" si="0"/>
        <v>15</v>
      </c>
      <c r="C14" s="90">
        <f t="shared" si="1"/>
        <v>15</v>
      </c>
      <c r="D14" s="90">
        <f t="shared" si="2"/>
        <v>8</v>
      </c>
      <c r="E14" s="90">
        <f t="shared" si="3"/>
        <v>8</v>
      </c>
      <c r="F14" s="90">
        <f t="shared" si="4"/>
        <v>23</v>
      </c>
      <c r="G14" s="90">
        <f t="shared" si="5"/>
        <v>23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2</v>
      </c>
      <c r="Y14" s="19">
        <v>2</v>
      </c>
      <c r="Z14" s="19">
        <v>10</v>
      </c>
      <c r="AA14" s="19">
        <v>10</v>
      </c>
      <c r="AB14" s="19"/>
      <c r="AC14" s="19"/>
      <c r="AD14" s="19"/>
      <c r="AE14" s="19"/>
      <c r="AF14" s="19"/>
      <c r="AG14" s="19"/>
      <c r="AH14" s="19"/>
      <c r="AI14" s="19"/>
      <c r="AJ14" s="19">
        <v>2</v>
      </c>
      <c r="AK14" s="19">
        <v>2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>
        <v>1</v>
      </c>
      <c r="BW14" s="19">
        <v>1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>
        <v>2</v>
      </c>
      <c r="CQ14" s="19">
        <v>2</v>
      </c>
      <c r="CR14" s="19">
        <v>1</v>
      </c>
      <c r="CS14" s="19">
        <v>1</v>
      </c>
      <c r="CT14" s="19"/>
      <c r="CU14" s="19"/>
      <c r="CV14" s="19"/>
      <c r="CW14" s="19"/>
      <c r="CX14" s="19"/>
      <c r="CY14" s="19"/>
      <c r="CZ14" s="19">
        <v>2</v>
      </c>
      <c r="DA14" s="19">
        <v>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>
        <v>2</v>
      </c>
      <c r="EG14" s="19">
        <v>2</v>
      </c>
      <c r="EH14" s="19"/>
      <c r="EI14" s="19"/>
      <c r="EJ14" s="19"/>
      <c r="EK14" s="19"/>
      <c r="EL14" s="19">
        <v>1</v>
      </c>
      <c r="EM14" s="19">
        <v>1</v>
      </c>
    </row>
    <row r="15" spans="1:143" ht="13.5" customHeight="1">
      <c r="A15" s="102" t="s">
        <v>317</v>
      </c>
      <c r="B15" s="90">
        <f t="shared" si="0"/>
        <v>0</v>
      </c>
      <c r="C15" s="90">
        <f t="shared" si="1"/>
        <v>0</v>
      </c>
      <c r="D15" s="90">
        <f t="shared" si="2"/>
        <v>2</v>
      </c>
      <c r="E15" s="90">
        <f t="shared" si="3"/>
        <v>2</v>
      </c>
      <c r="F15" s="90">
        <f t="shared" si="4"/>
        <v>2</v>
      </c>
      <c r="G15" s="90">
        <f t="shared" si="5"/>
        <v>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>
        <v>1</v>
      </c>
      <c r="CA15" s="19">
        <v>1</v>
      </c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>
        <v>1</v>
      </c>
      <c r="DE15" s="19">
        <v>1</v>
      </c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</row>
    <row r="16" spans="1:143" ht="13.5" customHeight="1">
      <c r="A16" s="102" t="s">
        <v>318</v>
      </c>
      <c r="B16" s="90">
        <f t="shared" si="0"/>
        <v>44</v>
      </c>
      <c r="C16" s="90">
        <f t="shared" si="1"/>
        <v>40</v>
      </c>
      <c r="D16" s="90">
        <f t="shared" si="2"/>
        <v>37</v>
      </c>
      <c r="E16" s="90">
        <f t="shared" si="3"/>
        <v>34</v>
      </c>
      <c r="F16" s="90">
        <f t="shared" si="4"/>
        <v>81</v>
      </c>
      <c r="G16" s="90">
        <f t="shared" si="5"/>
        <v>74</v>
      </c>
      <c r="H16" s="19"/>
      <c r="I16" s="19"/>
      <c r="J16" s="19"/>
      <c r="K16" s="19"/>
      <c r="L16" s="19"/>
      <c r="M16" s="19"/>
      <c r="N16" s="19">
        <v>1</v>
      </c>
      <c r="O16" s="19">
        <v>1</v>
      </c>
      <c r="P16" s="19"/>
      <c r="Q16" s="19"/>
      <c r="R16" s="19"/>
      <c r="S16" s="19"/>
      <c r="T16" s="19"/>
      <c r="U16" s="19"/>
      <c r="V16" s="19"/>
      <c r="W16" s="19"/>
      <c r="X16" s="19">
        <v>2</v>
      </c>
      <c r="Y16" s="19">
        <v>2</v>
      </c>
      <c r="Z16" s="19">
        <v>10</v>
      </c>
      <c r="AA16" s="19">
        <v>9</v>
      </c>
      <c r="AB16" s="19">
        <v>1</v>
      </c>
      <c r="AC16" s="19">
        <v>1</v>
      </c>
      <c r="AD16" s="19"/>
      <c r="AE16" s="19"/>
      <c r="AF16" s="19">
        <v>1</v>
      </c>
      <c r="AG16" s="19">
        <v>1</v>
      </c>
      <c r="AH16" s="19"/>
      <c r="AI16" s="19"/>
      <c r="AJ16" s="19">
        <v>2</v>
      </c>
      <c r="AK16" s="19">
        <v>2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>
        <v>1</v>
      </c>
      <c r="BK16" s="19">
        <v>1</v>
      </c>
      <c r="BL16" s="19">
        <v>1</v>
      </c>
      <c r="BM16" s="19">
        <v>1</v>
      </c>
      <c r="BN16" s="19">
        <v>1</v>
      </c>
      <c r="BO16" s="19">
        <v>1</v>
      </c>
      <c r="BP16" s="19"/>
      <c r="BQ16" s="19"/>
      <c r="BR16" s="19">
        <v>11</v>
      </c>
      <c r="BS16" s="19">
        <v>8</v>
      </c>
      <c r="BT16" s="19">
        <v>12</v>
      </c>
      <c r="BU16" s="19">
        <v>12</v>
      </c>
      <c r="BV16" s="19">
        <v>1</v>
      </c>
      <c r="BW16" s="19">
        <v>1</v>
      </c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>
        <v>3</v>
      </c>
      <c r="CM16" s="19">
        <v>3</v>
      </c>
      <c r="CN16" s="19">
        <v>2</v>
      </c>
      <c r="CO16" s="19">
        <v>2</v>
      </c>
      <c r="CP16" s="19"/>
      <c r="CQ16" s="19"/>
      <c r="CR16" s="19">
        <v>1</v>
      </c>
      <c r="CS16" s="19">
        <v>1</v>
      </c>
      <c r="CT16" s="19"/>
      <c r="CU16" s="19"/>
      <c r="CV16" s="19">
        <v>1</v>
      </c>
      <c r="CW16" s="19">
        <v>1</v>
      </c>
      <c r="CX16" s="19"/>
      <c r="CY16" s="19"/>
      <c r="CZ16" s="19">
        <v>2</v>
      </c>
      <c r="DA16" s="19">
        <v>2</v>
      </c>
      <c r="DB16" s="19">
        <v>3</v>
      </c>
      <c r="DC16" s="19">
        <v>3</v>
      </c>
      <c r="DD16" s="19">
        <v>1</v>
      </c>
      <c r="DE16" s="19">
        <v>1</v>
      </c>
      <c r="DF16" s="19"/>
      <c r="DG16" s="19"/>
      <c r="DH16" s="19"/>
      <c r="DI16" s="19"/>
      <c r="DJ16" s="19"/>
      <c r="DK16" s="19"/>
      <c r="DL16" s="19"/>
      <c r="DM16" s="19"/>
      <c r="DN16" s="19">
        <v>1</v>
      </c>
      <c r="DO16" s="19">
        <v>1</v>
      </c>
      <c r="DP16" s="19"/>
      <c r="DQ16" s="19"/>
      <c r="DR16" s="19">
        <v>1</v>
      </c>
      <c r="DS16" s="19">
        <v>1</v>
      </c>
      <c r="DT16" s="19">
        <v>1</v>
      </c>
      <c r="DU16" s="19">
        <v>1</v>
      </c>
      <c r="DV16" s="19"/>
      <c r="DW16" s="19"/>
      <c r="DX16" s="19"/>
      <c r="DY16" s="19"/>
      <c r="DZ16" s="19">
        <v>1</v>
      </c>
      <c r="EA16" s="19">
        <v>1</v>
      </c>
      <c r="EB16" s="19">
        <v>1</v>
      </c>
      <c r="EC16" s="19">
        <v>1</v>
      </c>
      <c r="ED16" s="19"/>
      <c r="EE16" s="19"/>
      <c r="EF16" s="19">
        <v>2</v>
      </c>
      <c r="EG16" s="19">
        <v>2</v>
      </c>
      <c r="EH16" s="19">
        <v>8</v>
      </c>
      <c r="EI16" s="19">
        <v>7</v>
      </c>
      <c r="EJ16" s="19">
        <v>8</v>
      </c>
      <c r="EK16" s="19">
        <v>6</v>
      </c>
      <c r="EL16" s="19">
        <v>1</v>
      </c>
      <c r="EM16" s="19">
        <v>1</v>
      </c>
    </row>
    <row r="17" spans="1:143" ht="13.5" customHeight="1">
      <c r="A17" s="102" t="s">
        <v>319</v>
      </c>
      <c r="B17" s="90">
        <f t="shared" si="0"/>
        <v>21</v>
      </c>
      <c r="C17" s="90">
        <f t="shared" si="1"/>
        <v>19</v>
      </c>
      <c r="D17" s="90">
        <f t="shared" si="2"/>
        <v>7</v>
      </c>
      <c r="E17" s="90">
        <f t="shared" si="3"/>
        <v>6</v>
      </c>
      <c r="F17" s="90">
        <f t="shared" si="4"/>
        <v>28</v>
      </c>
      <c r="G17" s="90">
        <f t="shared" si="5"/>
        <v>25</v>
      </c>
      <c r="H17" s="19">
        <v>1</v>
      </c>
      <c r="I17" s="19">
        <v>1</v>
      </c>
      <c r="J17" s="19">
        <v>2</v>
      </c>
      <c r="K17" s="19">
        <v>2</v>
      </c>
      <c r="L17" s="19">
        <v>1</v>
      </c>
      <c r="M17" s="19">
        <v>1</v>
      </c>
      <c r="N17" s="19"/>
      <c r="O17" s="19"/>
      <c r="P17" s="19">
        <v>1</v>
      </c>
      <c r="Q17" s="19">
        <v>1</v>
      </c>
      <c r="R17" s="19"/>
      <c r="S17" s="19"/>
      <c r="T17" s="19"/>
      <c r="U17" s="19"/>
      <c r="V17" s="19"/>
      <c r="W17" s="19"/>
      <c r="X17" s="19">
        <v>2</v>
      </c>
      <c r="Y17" s="19">
        <v>2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2</v>
      </c>
      <c r="AK17" s="19">
        <v>2</v>
      </c>
      <c r="AL17" s="19"/>
      <c r="AM17" s="19"/>
      <c r="AN17" s="19"/>
      <c r="AO17" s="19"/>
      <c r="AP17" s="19">
        <v>1</v>
      </c>
      <c r="AQ17" s="19">
        <v>1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>
        <v>11</v>
      </c>
      <c r="BS17" s="19">
        <v>9</v>
      </c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>
        <v>2</v>
      </c>
      <c r="CK17" s="19">
        <v>1</v>
      </c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>
        <v>2</v>
      </c>
      <c r="DA17" s="19">
        <v>2</v>
      </c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>
        <v>1</v>
      </c>
      <c r="DS17" s="19">
        <v>1</v>
      </c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>
        <v>2</v>
      </c>
      <c r="EG17" s="19">
        <v>2</v>
      </c>
      <c r="EH17" s="19"/>
      <c r="EI17" s="19"/>
      <c r="EJ17" s="19"/>
      <c r="EK17" s="19"/>
      <c r="EL17" s="19"/>
      <c r="EM17" s="19"/>
    </row>
    <row r="18" spans="1:143" ht="13.5" customHeight="1">
      <c r="A18" s="102" t="s">
        <v>353</v>
      </c>
      <c r="B18" s="90">
        <f t="shared" si="0"/>
        <v>0</v>
      </c>
      <c r="C18" s="90">
        <f t="shared" si="1"/>
        <v>0</v>
      </c>
      <c r="D18" s="90">
        <f t="shared" si="2"/>
        <v>0</v>
      </c>
      <c r="E18" s="90">
        <f t="shared" si="3"/>
        <v>0</v>
      </c>
      <c r="F18" s="90">
        <f t="shared" si="4"/>
        <v>0</v>
      </c>
      <c r="G18" s="90">
        <f t="shared" si="5"/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</row>
    <row r="19" spans="1:143" ht="13.5" customHeight="1">
      <c r="A19" s="102" t="s">
        <v>320</v>
      </c>
      <c r="B19" s="90">
        <f t="shared" si="0"/>
        <v>25</v>
      </c>
      <c r="C19" s="90">
        <f t="shared" si="1"/>
        <v>25</v>
      </c>
      <c r="D19" s="90">
        <f t="shared" si="2"/>
        <v>6</v>
      </c>
      <c r="E19" s="90">
        <f t="shared" si="3"/>
        <v>6</v>
      </c>
      <c r="F19" s="90">
        <f t="shared" si="4"/>
        <v>31</v>
      </c>
      <c r="G19" s="90">
        <f t="shared" si="5"/>
        <v>31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>
        <v>10</v>
      </c>
      <c r="AA19" s="19">
        <v>10</v>
      </c>
      <c r="AB19" s="19"/>
      <c r="AC19" s="19"/>
      <c r="AD19" s="19"/>
      <c r="AE19" s="19"/>
      <c r="AF19" s="19"/>
      <c r="AG19" s="19"/>
      <c r="AH19" s="19"/>
      <c r="AI19" s="19"/>
      <c r="AJ19" s="19">
        <v>2</v>
      </c>
      <c r="AK19" s="19">
        <v>2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>
        <v>1</v>
      </c>
      <c r="AW19" s="19">
        <v>1</v>
      </c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>
        <v>1</v>
      </c>
      <c r="BK19" s="19">
        <v>1</v>
      </c>
      <c r="BL19" s="19"/>
      <c r="BM19" s="19"/>
      <c r="BN19" s="19"/>
      <c r="BO19" s="19"/>
      <c r="BP19" s="19"/>
      <c r="BQ19" s="19"/>
      <c r="BR19" s="19">
        <v>11</v>
      </c>
      <c r="BS19" s="19">
        <v>11</v>
      </c>
      <c r="BT19" s="19"/>
      <c r="BU19" s="19"/>
      <c r="BV19" s="19"/>
      <c r="BW19" s="19"/>
      <c r="BX19" s="19"/>
      <c r="BY19" s="19"/>
      <c r="BZ19" s="19">
        <v>1</v>
      </c>
      <c r="CA19" s="19">
        <v>1</v>
      </c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>
        <v>3</v>
      </c>
      <c r="CM19" s="19">
        <v>3</v>
      </c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>
        <v>1</v>
      </c>
      <c r="DI19" s="19">
        <v>1</v>
      </c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>
        <v>1</v>
      </c>
      <c r="EE19" s="19">
        <v>1</v>
      </c>
      <c r="EF19" s="19"/>
      <c r="EG19" s="19"/>
      <c r="EH19" s="19"/>
      <c r="EI19" s="19"/>
      <c r="EJ19" s="19"/>
      <c r="EK19" s="19"/>
      <c r="EL19" s="19"/>
      <c r="EM19" s="19"/>
    </row>
    <row r="20" spans="1:143" ht="13.5" customHeight="1">
      <c r="A20" s="102" t="s">
        <v>354</v>
      </c>
      <c r="B20" s="90">
        <f t="shared" si="0"/>
        <v>0</v>
      </c>
      <c r="C20" s="90">
        <f t="shared" si="1"/>
        <v>0</v>
      </c>
      <c r="D20" s="90">
        <f t="shared" si="2"/>
        <v>0</v>
      </c>
      <c r="E20" s="90">
        <f t="shared" si="3"/>
        <v>0</v>
      </c>
      <c r="F20" s="90">
        <f t="shared" si="4"/>
        <v>0</v>
      </c>
      <c r="G20" s="90">
        <f t="shared" si="5"/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</row>
    <row r="21" spans="1:143" ht="13.5" customHeight="1">
      <c r="A21" s="102" t="s">
        <v>321</v>
      </c>
      <c r="B21" s="90">
        <f t="shared" si="0"/>
        <v>2</v>
      </c>
      <c r="C21" s="90">
        <f t="shared" si="1"/>
        <v>2</v>
      </c>
      <c r="D21" s="90">
        <f t="shared" si="2"/>
        <v>1</v>
      </c>
      <c r="E21" s="90">
        <f t="shared" si="3"/>
        <v>1</v>
      </c>
      <c r="F21" s="90">
        <f t="shared" si="4"/>
        <v>3</v>
      </c>
      <c r="G21" s="90">
        <f t="shared" si="5"/>
        <v>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2</v>
      </c>
      <c r="AK21" s="19">
        <v>2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>
        <v>1</v>
      </c>
      <c r="BY21" s="19">
        <v>1</v>
      </c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</row>
    <row r="22" spans="1:143" ht="13.5" customHeight="1">
      <c r="A22" s="102" t="s">
        <v>348</v>
      </c>
      <c r="B22" s="90">
        <f t="shared" si="0"/>
        <v>31</v>
      </c>
      <c r="C22" s="90">
        <f t="shared" si="1"/>
        <v>25</v>
      </c>
      <c r="D22" s="90">
        <f t="shared" si="2"/>
        <v>38</v>
      </c>
      <c r="E22" s="90">
        <f t="shared" si="3"/>
        <v>30</v>
      </c>
      <c r="F22" s="90">
        <f t="shared" si="4"/>
        <v>69</v>
      </c>
      <c r="G22" s="90">
        <f t="shared" si="5"/>
        <v>55</v>
      </c>
      <c r="H22" s="19">
        <v>1</v>
      </c>
      <c r="I22" s="19">
        <v>0</v>
      </c>
      <c r="J22" s="19"/>
      <c r="K22" s="19"/>
      <c r="L22" s="19"/>
      <c r="M22" s="19"/>
      <c r="N22" s="19">
        <v>1</v>
      </c>
      <c r="O22" s="19">
        <v>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>
        <v>12</v>
      </c>
      <c r="AA22" s="19">
        <v>12</v>
      </c>
      <c r="AB22" s="19"/>
      <c r="AC22" s="19"/>
      <c r="AD22" s="19"/>
      <c r="AE22" s="19"/>
      <c r="AF22" s="19"/>
      <c r="AG22" s="19"/>
      <c r="AH22" s="19"/>
      <c r="AI22" s="19"/>
      <c r="AJ22" s="19">
        <v>2</v>
      </c>
      <c r="AK22" s="19">
        <v>2</v>
      </c>
      <c r="AL22" s="19"/>
      <c r="AM22" s="19"/>
      <c r="AN22" s="19">
        <v>1</v>
      </c>
      <c r="AO22" s="19">
        <v>1</v>
      </c>
      <c r="AP22" s="19">
        <v>1</v>
      </c>
      <c r="AQ22" s="19">
        <v>1</v>
      </c>
      <c r="AR22" s="19"/>
      <c r="AS22" s="19"/>
      <c r="AT22" s="19">
        <v>1</v>
      </c>
      <c r="AU22" s="19">
        <v>0</v>
      </c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>
        <v>12</v>
      </c>
      <c r="BS22" s="19">
        <v>8</v>
      </c>
      <c r="BT22" s="19"/>
      <c r="BU22" s="19"/>
      <c r="BV22" s="19"/>
      <c r="BW22" s="19"/>
      <c r="BX22" s="19">
        <v>1</v>
      </c>
      <c r="BY22" s="19">
        <v>1</v>
      </c>
      <c r="BZ22" s="19">
        <v>2</v>
      </c>
      <c r="CA22" s="19">
        <v>1</v>
      </c>
      <c r="CB22" s="19">
        <v>1</v>
      </c>
      <c r="CC22" s="19">
        <v>1</v>
      </c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>
        <v>2</v>
      </c>
      <c r="DC22" s="19">
        <v>2</v>
      </c>
      <c r="DD22" s="19">
        <v>2</v>
      </c>
      <c r="DE22" s="19">
        <v>1</v>
      </c>
      <c r="DF22" s="19"/>
      <c r="DG22" s="19"/>
      <c r="DH22" s="19">
        <v>1</v>
      </c>
      <c r="DI22" s="19">
        <v>1</v>
      </c>
      <c r="DJ22" s="19">
        <v>2</v>
      </c>
      <c r="DK22" s="19">
        <v>1</v>
      </c>
      <c r="DL22" s="19">
        <v>1</v>
      </c>
      <c r="DM22" s="19">
        <v>1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>
        <v>2</v>
      </c>
      <c r="EG22" s="19">
        <v>2</v>
      </c>
      <c r="EH22" s="19">
        <v>12</v>
      </c>
      <c r="EI22" s="19">
        <v>10</v>
      </c>
      <c r="EJ22" s="19">
        <v>12</v>
      </c>
      <c r="EK22" s="19">
        <v>9</v>
      </c>
      <c r="EL22" s="19"/>
      <c r="EM22" s="19"/>
    </row>
    <row r="23" spans="1:143" ht="13.5" customHeight="1">
      <c r="A23" s="102" t="s">
        <v>322</v>
      </c>
      <c r="B23" s="90">
        <f t="shared" si="0"/>
        <v>10</v>
      </c>
      <c r="C23" s="90">
        <f t="shared" si="1"/>
        <v>9</v>
      </c>
      <c r="D23" s="90">
        <f t="shared" si="2"/>
        <v>16</v>
      </c>
      <c r="E23" s="90">
        <f t="shared" si="3"/>
        <v>15</v>
      </c>
      <c r="F23" s="90">
        <f t="shared" si="4"/>
        <v>26</v>
      </c>
      <c r="G23" s="90">
        <f t="shared" si="5"/>
        <v>24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>
        <v>10</v>
      </c>
      <c r="BS23" s="19">
        <v>9</v>
      </c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>
        <v>3</v>
      </c>
      <c r="CM23" s="19">
        <v>3</v>
      </c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>
        <v>1</v>
      </c>
      <c r="DS23" s="19">
        <v>1</v>
      </c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>
        <v>2</v>
      </c>
      <c r="EG23" s="19">
        <v>2</v>
      </c>
      <c r="EH23" s="19">
        <v>10</v>
      </c>
      <c r="EI23" s="19">
        <v>9</v>
      </c>
      <c r="EJ23" s="19"/>
      <c r="EK23" s="19"/>
      <c r="EL23" s="19"/>
      <c r="EM23" s="19"/>
    </row>
    <row r="24" spans="1:143" ht="13.5" customHeight="1">
      <c r="A24" s="102" t="s">
        <v>323</v>
      </c>
      <c r="B24" s="90">
        <f t="shared" si="0"/>
        <v>13</v>
      </c>
      <c r="C24" s="90">
        <f t="shared" si="1"/>
        <v>12</v>
      </c>
      <c r="D24" s="90">
        <f t="shared" si="2"/>
        <v>33</v>
      </c>
      <c r="E24" s="90">
        <f t="shared" si="3"/>
        <v>31</v>
      </c>
      <c r="F24" s="90">
        <f t="shared" si="4"/>
        <v>46</v>
      </c>
      <c r="G24" s="90">
        <f t="shared" si="5"/>
        <v>43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>
        <v>9</v>
      </c>
      <c r="AA24" s="19">
        <v>8</v>
      </c>
      <c r="AB24" s="19"/>
      <c r="AC24" s="19"/>
      <c r="AD24" s="19">
        <v>1</v>
      </c>
      <c r="AE24" s="19">
        <v>1</v>
      </c>
      <c r="AF24" s="19"/>
      <c r="AG24" s="19"/>
      <c r="AH24" s="19">
        <v>1</v>
      </c>
      <c r="AI24" s="19">
        <v>1</v>
      </c>
      <c r="AJ24" s="19">
        <v>2</v>
      </c>
      <c r="AK24" s="19">
        <v>2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>
        <v>1</v>
      </c>
      <c r="CG24" s="19">
        <v>1</v>
      </c>
      <c r="CH24" s="19"/>
      <c r="CI24" s="19"/>
      <c r="CJ24" s="19"/>
      <c r="CK24" s="19"/>
      <c r="CL24" s="19"/>
      <c r="CM24" s="19"/>
      <c r="CN24" s="19">
        <v>2</v>
      </c>
      <c r="CO24" s="19">
        <v>2</v>
      </c>
      <c r="CP24" s="19">
        <v>3</v>
      </c>
      <c r="CQ24" s="19">
        <v>3</v>
      </c>
      <c r="CR24" s="19">
        <v>1</v>
      </c>
      <c r="CS24" s="19">
        <v>1</v>
      </c>
      <c r="CT24" s="19">
        <v>1</v>
      </c>
      <c r="CU24" s="19">
        <v>1</v>
      </c>
      <c r="CV24" s="19"/>
      <c r="CW24" s="19"/>
      <c r="CX24" s="19">
        <v>1</v>
      </c>
      <c r="CY24" s="19">
        <v>1</v>
      </c>
      <c r="CZ24" s="19">
        <v>2</v>
      </c>
      <c r="DA24" s="19">
        <v>2</v>
      </c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>
        <v>1</v>
      </c>
      <c r="EA24" s="19">
        <v>1</v>
      </c>
      <c r="EB24" s="19"/>
      <c r="EC24" s="19"/>
      <c r="ED24" s="19"/>
      <c r="EE24" s="19"/>
      <c r="EF24" s="19">
        <v>2</v>
      </c>
      <c r="EG24" s="19">
        <v>2</v>
      </c>
      <c r="EH24" s="19">
        <v>9</v>
      </c>
      <c r="EI24" s="19">
        <v>8</v>
      </c>
      <c r="EJ24" s="19">
        <v>10</v>
      </c>
      <c r="EK24" s="19">
        <v>9</v>
      </c>
      <c r="EL24" s="19"/>
      <c r="EM24" s="19"/>
    </row>
    <row r="25" spans="1:143" ht="13.5" customHeight="1">
      <c r="A25" s="102" t="s">
        <v>324</v>
      </c>
      <c r="B25" s="90">
        <f t="shared" si="0"/>
        <v>5</v>
      </c>
      <c r="C25" s="90">
        <f t="shared" si="1"/>
        <v>4</v>
      </c>
      <c r="D25" s="90">
        <f t="shared" si="2"/>
        <v>9</v>
      </c>
      <c r="E25" s="90">
        <f t="shared" si="3"/>
        <v>8</v>
      </c>
      <c r="F25" s="90">
        <f t="shared" si="4"/>
        <v>14</v>
      </c>
      <c r="G25" s="90">
        <f t="shared" si="5"/>
        <v>12</v>
      </c>
      <c r="H25" s="19"/>
      <c r="I25" s="19"/>
      <c r="J25" s="19">
        <v>1</v>
      </c>
      <c r="K25" s="19">
        <v>1</v>
      </c>
      <c r="L25" s="19">
        <v>2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>
        <v>2</v>
      </c>
      <c r="AK25" s="19">
        <v>2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>
        <v>1</v>
      </c>
      <c r="CA25" s="19">
        <v>1</v>
      </c>
      <c r="CB25" s="19"/>
      <c r="CC25" s="19"/>
      <c r="CD25" s="19">
        <v>1</v>
      </c>
      <c r="CE25" s="19">
        <v>1</v>
      </c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>
        <v>1</v>
      </c>
      <c r="CS25" s="19">
        <v>1</v>
      </c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>
        <v>1</v>
      </c>
      <c r="EA25" s="19">
        <v>1</v>
      </c>
      <c r="EB25" s="19">
        <v>1</v>
      </c>
      <c r="EC25" s="19">
        <v>1</v>
      </c>
      <c r="ED25" s="19">
        <v>1</v>
      </c>
      <c r="EE25" s="19">
        <v>1</v>
      </c>
      <c r="EF25" s="19">
        <v>2</v>
      </c>
      <c r="EG25" s="19">
        <v>2</v>
      </c>
      <c r="EH25" s="19"/>
      <c r="EI25" s="19"/>
      <c r="EJ25" s="19"/>
      <c r="EK25" s="19"/>
      <c r="EL25" s="19">
        <v>1</v>
      </c>
      <c r="EM25" s="19">
        <v>0</v>
      </c>
    </row>
    <row r="26" spans="1:143" ht="13.5" customHeight="1">
      <c r="A26" s="102" t="s">
        <v>325</v>
      </c>
      <c r="B26" s="90">
        <f t="shared" si="0"/>
        <v>52</v>
      </c>
      <c r="C26" s="90">
        <f t="shared" si="1"/>
        <v>45</v>
      </c>
      <c r="D26" s="90">
        <f t="shared" si="2"/>
        <v>43</v>
      </c>
      <c r="E26" s="90">
        <f t="shared" si="3"/>
        <v>41</v>
      </c>
      <c r="F26" s="90">
        <f t="shared" si="4"/>
        <v>95</v>
      </c>
      <c r="G26" s="90">
        <f t="shared" si="5"/>
        <v>86</v>
      </c>
      <c r="H26" s="19">
        <v>2</v>
      </c>
      <c r="I26" s="19">
        <v>1</v>
      </c>
      <c r="J26" s="19">
        <v>1</v>
      </c>
      <c r="K26" s="19">
        <v>1</v>
      </c>
      <c r="L26" s="19">
        <v>2</v>
      </c>
      <c r="M26" s="19">
        <v>1</v>
      </c>
      <c r="N26" s="19">
        <v>1</v>
      </c>
      <c r="O26" s="19">
        <v>1</v>
      </c>
      <c r="P26" s="19"/>
      <c r="Q26" s="19"/>
      <c r="R26" s="19"/>
      <c r="S26" s="19"/>
      <c r="T26" s="19">
        <v>1</v>
      </c>
      <c r="U26" s="19">
        <v>1</v>
      </c>
      <c r="V26" s="19"/>
      <c r="W26" s="19"/>
      <c r="X26" s="19">
        <v>2</v>
      </c>
      <c r="Y26" s="19">
        <v>2</v>
      </c>
      <c r="Z26" s="19">
        <v>11</v>
      </c>
      <c r="AA26" s="19">
        <v>11</v>
      </c>
      <c r="AB26" s="19">
        <v>1</v>
      </c>
      <c r="AC26" s="19">
        <v>1</v>
      </c>
      <c r="AD26" s="19">
        <v>1</v>
      </c>
      <c r="AE26" s="19">
        <v>1</v>
      </c>
      <c r="AF26" s="19">
        <v>1</v>
      </c>
      <c r="AG26" s="19">
        <v>1</v>
      </c>
      <c r="AH26" s="19"/>
      <c r="AI26" s="19"/>
      <c r="AJ26" s="19">
        <v>2</v>
      </c>
      <c r="AK26" s="19">
        <v>2</v>
      </c>
      <c r="AL26" s="19"/>
      <c r="AM26" s="19"/>
      <c r="AN26" s="19">
        <v>1</v>
      </c>
      <c r="AO26" s="19">
        <v>0</v>
      </c>
      <c r="AP26" s="19">
        <v>1</v>
      </c>
      <c r="AQ26" s="19">
        <v>0</v>
      </c>
      <c r="AR26" s="19">
        <v>2</v>
      </c>
      <c r="AS26" s="19">
        <v>1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>
        <v>1</v>
      </c>
      <c r="BE26" s="19">
        <v>1</v>
      </c>
      <c r="BF26" s="19">
        <v>2</v>
      </c>
      <c r="BG26" s="19">
        <v>2</v>
      </c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>
        <v>11</v>
      </c>
      <c r="BS26" s="19">
        <v>9</v>
      </c>
      <c r="BT26" s="19">
        <v>9</v>
      </c>
      <c r="BU26" s="19">
        <v>9</v>
      </c>
      <c r="BV26" s="19"/>
      <c r="BW26" s="19"/>
      <c r="BX26" s="19">
        <v>2</v>
      </c>
      <c r="BY26" s="19">
        <v>2</v>
      </c>
      <c r="BZ26" s="19">
        <v>2</v>
      </c>
      <c r="CA26" s="19">
        <v>2</v>
      </c>
      <c r="CB26" s="19">
        <v>1</v>
      </c>
      <c r="CC26" s="19">
        <v>1</v>
      </c>
      <c r="CD26" s="19">
        <v>1</v>
      </c>
      <c r="CE26" s="19">
        <v>1</v>
      </c>
      <c r="CF26" s="19">
        <v>2</v>
      </c>
      <c r="CG26" s="19">
        <v>2</v>
      </c>
      <c r="CH26" s="19"/>
      <c r="CI26" s="19"/>
      <c r="CJ26" s="19"/>
      <c r="CK26" s="19"/>
      <c r="CL26" s="19">
        <v>3</v>
      </c>
      <c r="CM26" s="19">
        <v>3</v>
      </c>
      <c r="CN26" s="19">
        <v>2</v>
      </c>
      <c r="CO26" s="19">
        <v>2</v>
      </c>
      <c r="CP26" s="19">
        <v>1</v>
      </c>
      <c r="CQ26" s="19">
        <v>1</v>
      </c>
      <c r="CR26" s="19">
        <v>1</v>
      </c>
      <c r="CS26" s="19">
        <v>1</v>
      </c>
      <c r="CT26" s="19">
        <v>1</v>
      </c>
      <c r="CU26" s="19">
        <v>1</v>
      </c>
      <c r="CV26" s="19">
        <v>1</v>
      </c>
      <c r="CW26" s="19">
        <v>1</v>
      </c>
      <c r="CX26" s="19"/>
      <c r="CY26" s="19"/>
      <c r="CZ26" s="19">
        <v>2</v>
      </c>
      <c r="DA26" s="19">
        <v>2</v>
      </c>
      <c r="DB26" s="19">
        <v>3</v>
      </c>
      <c r="DC26" s="19">
        <v>3</v>
      </c>
      <c r="DD26" s="19">
        <v>1</v>
      </c>
      <c r="DE26" s="19">
        <v>1</v>
      </c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>
        <v>1</v>
      </c>
      <c r="DU26" s="19">
        <v>1</v>
      </c>
      <c r="DV26" s="19">
        <v>2</v>
      </c>
      <c r="DW26" s="19">
        <v>2</v>
      </c>
      <c r="DX26" s="19"/>
      <c r="DY26" s="19"/>
      <c r="DZ26" s="19">
        <v>1</v>
      </c>
      <c r="EA26" s="19">
        <v>1</v>
      </c>
      <c r="EB26" s="19"/>
      <c r="EC26" s="19"/>
      <c r="ED26" s="19">
        <v>1</v>
      </c>
      <c r="EE26" s="19">
        <v>1</v>
      </c>
      <c r="EF26" s="19">
        <v>2</v>
      </c>
      <c r="EG26" s="19">
        <v>2</v>
      </c>
      <c r="EH26" s="19"/>
      <c r="EI26" s="19"/>
      <c r="EJ26" s="19">
        <v>12</v>
      </c>
      <c r="EK26" s="19">
        <v>10</v>
      </c>
      <c r="EL26" s="19">
        <v>1</v>
      </c>
      <c r="EM26" s="19">
        <v>1</v>
      </c>
    </row>
    <row r="27" spans="1:143" ht="13.5" customHeight="1">
      <c r="A27" s="102" t="s">
        <v>326</v>
      </c>
      <c r="B27" s="90">
        <f t="shared" si="0"/>
        <v>10</v>
      </c>
      <c r="C27" s="90">
        <f t="shared" si="1"/>
        <v>9</v>
      </c>
      <c r="D27" s="90">
        <f t="shared" si="2"/>
        <v>23</v>
      </c>
      <c r="E27" s="90">
        <f t="shared" si="3"/>
        <v>23</v>
      </c>
      <c r="F27" s="90">
        <f t="shared" si="4"/>
        <v>33</v>
      </c>
      <c r="G27" s="90">
        <f t="shared" si="5"/>
        <v>32</v>
      </c>
      <c r="H27" s="19"/>
      <c r="I27" s="19"/>
      <c r="J27" s="19"/>
      <c r="K27" s="19"/>
      <c r="L27" s="19">
        <v>2</v>
      </c>
      <c r="M27" s="19">
        <v>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>
        <v>8</v>
      </c>
      <c r="BS27" s="19">
        <v>7</v>
      </c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>
        <v>1</v>
      </c>
      <c r="CG27" s="19">
        <v>1</v>
      </c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>
        <v>1</v>
      </c>
      <c r="CS27" s="19">
        <v>1</v>
      </c>
      <c r="CT27" s="19"/>
      <c r="CU27" s="19"/>
      <c r="CV27" s="19"/>
      <c r="CW27" s="19"/>
      <c r="CX27" s="19"/>
      <c r="CY27" s="19"/>
      <c r="CZ27" s="19">
        <v>2</v>
      </c>
      <c r="DA27" s="19">
        <v>2</v>
      </c>
      <c r="DB27" s="19">
        <v>3</v>
      </c>
      <c r="DC27" s="19">
        <v>3</v>
      </c>
      <c r="DD27" s="19"/>
      <c r="DE27" s="19"/>
      <c r="DF27" s="19">
        <v>1</v>
      </c>
      <c r="DG27" s="19">
        <v>1</v>
      </c>
      <c r="DH27" s="19">
        <v>1</v>
      </c>
      <c r="DI27" s="19">
        <v>1</v>
      </c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>
        <v>1</v>
      </c>
      <c r="DU27" s="19">
        <v>1</v>
      </c>
      <c r="DV27" s="19"/>
      <c r="DW27" s="19"/>
      <c r="DX27" s="19"/>
      <c r="DY27" s="19"/>
      <c r="DZ27" s="19"/>
      <c r="EA27" s="19"/>
      <c r="EB27" s="19"/>
      <c r="EC27" s="19"/>
      <c r="ED27" s="19">
        <v>1</v>
      </c>
      <c r="EE27" s="19">
        <v>1</v>
      </c>
      <c r="EF27" s="19">
        <v>2</v>
      </c>
      <c r="EG27" s="19">
        <v>2</v>
      </c>
      <c r="EH27" s="19">
        <v>10</v>
      </c>
      <c r="EI27" s="19">
        <v>10</v>
      </c>
      <c r="EJ27" s="19"/>
      <c r="EK27" s="19"/>
      <c r="EL27" s="19"/>
      <c r="EM27" s="19"/>
    </row>
    <row r="28" spans="1:143" ht="13.5" customHeight="1">
      <c r="A28" s="102" t="s">
        <v>327</v>
      </c>
      <c r="B28" s="90">
        <f t="shared" si="0"/>
        <v>16</v>
      </c>
      <c r="C28" s="90">
        <f t="shared" si="1"/>
        <v>13</v>
      </c>
      <c r="D28" s="90">
        <f t="shared" si="2"/>
        <v>10</v>
      </c>
      <c r="E28" s="90">
        <f t="shared" si="3"/>
        <v>9</v>
      </c>
      <c r="F28" s="90">
        <f t="shared" si="4"/>
        <v>26</v>
      </c>
      <c r="G28" s="90">
        <f t="shared" si="5"/>
        <v>22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v>2</v>
      </c>
      <c r="Y28" s="19">
        <v>2</v>
      </c>
      <c r="Z28" s="19">
        <v>10</v>
      </c>
      <c r="AA28" s="19">
        <v>10</v>
      </c>
      <c r="AB28" s="19"/>
      <c r="AC28" s="19"/>
      <c r="AD28" s="19"/>
      <c r="AE28" s="19"/>
      <c r="AF28" s="19"/>
      <c r="AG28" s="19"/>
      <c r="AH28" s="19"/>
      <c r="AI28" s="19"/>
      <c r="AJ28" s="19">
        <v>2</v>
      </c>
      <c r="AK28" s="19">
        <v>0</v>
      </c>
      <c r="AL28" s="19"/>
      <c r="AM28" s="19"/>
      <c r="AN28" s="19">
        <v>1</v>
      </c>
      <c r="AO28" s="19">
        <v>1</v>
      </c>
      <c r="AP28" s="19"/>
      <c r="AQ28" s="19"/>
      <c r="AR28" s="19">
        <v>1</v>
      </c>
      <c r="AS28" s="19">
        <v>0</v>
      </c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>
        <v>1</v>
      </c>
      <c r="CA28" s="19">
        <v>1</v>
      </c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>
        <v>1</v>
      </c>
      <c r="DI28" s="19">
        <v>1</v>
      </c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>
        <v>1</v>
      </c>
      <c r="DU28" s="19">
        <v>1</v>
      </c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>
        <v>7</v>
      </c>
      <c r="EI28" s="19">
        <v>6</v>
      </c>
      <c r="EJ28" s="19"/>
      <c r="EK28" s="19"/>
      <c r="EL28" s="19"/>
      <c r="EM28" s="19"/>
    </row>
    <row r="29" spans="1:143" ht="13.5" customHeight="1">
      <c r="A29" s="102" t="s">
        <v>328</v>
      </c>
      <c r="B29" s="90">
        <f t="shared" si="0"/>
        <v>54</v>
      </c>
      <c r="C29" s="90">
        <f t="shared" si="1"/>
        <v>52</v>
      </c>
      <c r="D29" s="90">
        <f t="shared" si="2"/>
        <v>57</v>
      </c>
      <c r="E29" s="90">
        <f t="shared" si="3"/>
        <v>52</v>
      </c>
      <c r="F29" s="90">
        <f t="shared" si="4"/>
        <v>111</v>
      </c>
      <c r="G29" s="90">
        <f t="shared" si="5"/>
        <v>104</v>
      </c>
      <c r="H29" s="19">
        <v>1</v>
      </c>
      <c r="I29" s="19">
        <v>1</v>
      </c>
      <c r="J29" s="19">
        <v>2</v>
      </c>
      <c r="K29" s="19">
        <v>2</v>
      </c>
      <c r="L29" s="19">
        <v>2</v>
      </c>
      <c r="M29" s="19">
        <v>2</v>
      </c>
      <c r="N29" s="19">
        <v>1</v>
      </c>
      <c r="O29" s="19">
        <v>1</v>
      </c>
      <c r="P29" s="19">
        <v>2</v>
      </c>
      <c r="Q29" s="19">
        <v>2</v>
      </c>
      <c r="R29" s="19"/>
      <c r="S29" s="19"/>
      <c r="T29" s="19"/>
      <c r="U29" s="19"/>
      <c r="V29" s="19"/>
      <c r="W29" s="19"/>
      <c r="X29" s="19">
        <v>2</v>
      </c>
      <c r="Y29" s="19">
        <v>2</v>
      </c>
      <c r="Z29" s="19">
        <v>6</v>
      </c>
      <c r="AA29" s="19">
        <v>6</v>
      </c>
      <c r="AB29" s="19">
        <v>1</v>
      </c>
      <c r="AC29" s="19">
        <v>1</v>
      </c>
      <c r="AD29" s="19">
        <v>1</v>
      </c>
      <c r="AE29" s="19">
        <v>1</v>
      </c>
      <c r="AF29" s="19"/>
      <c r="AG29" s="19"/>
      <c r="AH29" s="19"/>
      <c r="AI29" s="19"/>
      <c r="AJ29" s="19">
        <v>2</v>
      </c>
      <c r="AK29" s="19">
        <v>2</v>
      </c>
      <c r="AL29" s="19"/>
      <c r="AM29" s="19"/>
      <c r="AN29" s="19">
        <v>2</v>
      </c>
      <c r="AO29" s="19">
        <v>2</v>
      </c>
      <c r="AP29" s="19">
        <v>2</v>
      </c>
      <c r="AQ29" s="19">
        <v>2</v>
      </c>
      <c r="AR29" s="19">
        <v>2</v>
      </c>
      <c r="AS29" s="19">
        <v>2</v>
      </c>
      <c r="AT29" s="19">
        <v>2</v>
      </c>
      <c r="AU29" s="19">
        <v>2</v>
      </c>
      <c r="AV29" s="19">
        <v>1</v>
      </c>
      <c r="AW29" s="19">
        <v>1</v>
      </c>
      <c r="AX29" s="19"/>
      <c r="AY29" s="19"/>
      <c r="AZ29" s="19"/>
      <c r="BA29" s="19"/>
      <c r="BB29" s="19">
        <v>1</v>
      </c>
      <c r="BC29" s="19">
        <v>1</v>
      </c>
      <c r="BD29" s="19">
        <v>1</v>
      </c>
      <c r="BE29" s="19">
        <v>1</v>
      </c>
      <c r="BF29" s="19"/>
      <c r="BG29" s="19"/>
      <c r="BH29" s="19"/>
      <c r="BI29" s="19"/>
      <c r="BJ29" s="19"/>
      <c r="BK29" s="19"/>
      <c r="BL29" s="19">
        <v>1</v>
      </c>
      <c r="BM29" s="19">
        <v>1</v>
      </c>
      <c r="BN29" s="19"/>
      <c r="BO29" s="19"/>
      <c r="BP29" s="19"/>
      <c r="BQ29" s="19"/>
      <c r="BR29" s="19">
        <v>12</v>
      </c>
      <c r="BS29" s="19">
        <v>12</v>
      </c>
      <c r="BT29" s="19">
        <v>10</v>
      </c>
      <c r="BU29" s="19">
        <v>8</v>
      </c>
      <c r="BV29" s="19"/>
      <c r="BW29" s="19"/>
      <c r="BX29" s="19">
        <v>2</v>
      </c>
      <c r="BY29" s="19">
        <v>1</v>
      </c>
      <c r="BZ29" s="19">
        <v>2</v>
      </c>
      <c r="CA29" s="19">
        <v>2</v>
      </c>
      <c r="CB29" s="19">
        <v>1</v>
      </c>
      <c r="CC29" s="19">
        <v>1</v>
      </c>
      <c r="CD29" s="19">
        <v>2</v>
      </c>
      <c r="CE29" s="19">
        <v>2</v>
      </c>
      <c r="CF29" s="19">
        <v>2</v>
      </c>
      <c r="CG29" s="19">
        <v>2</v>
      </c>
      <c r="CH29" s="19"/>
      <c r="CI29" s="19"/>
      <c r="CJ29" s="19">
        <v>1</v>
      </c>
      <c r="CK29" s="19">
        <v>1</v>
      </c>
      <c r="CL29" s="19">
        <v>3</v>
      </c>
      <c r="CM29" s="19">
        <v>2</v>
      </c>
      <c r="CN29" s="19">
        <v>2</v>
      </c>
      <c r="CO29" s="19">
        <v>2</v>
      </c>
      <c r="CP29" s="19">
        <v>6</v>
      </c>
      <c r="CQ29" s="19">
        <v>6</v>
      </c>
      <c r="CR29" s="19">
        <v>1</v>
      </c>
      <c r="CS29" s="19">
        <v>1</v>
      </c>
      <c r="CT29" s="19">
        <v>1</v>
      </c>
      <c r="CU29" s="19">
        <v>1</v>
      </c>
      <c r="CV29" s="19"/>
      <c r="CW29" s="19"/>
      <c r="CX29" s="19"/>
      <c r="CY29" s="19"/>
      <c r="CZ29" s="19"/>
      <c r="DA29" s="19"/>
      <c r="DB29" s="19"/>
      <c r="DC29" s="19"/>
      <c r="DD29" s="19">
        <v>2</v>
      </c>
      <c r="DE29" s="19">
        <v>2</v>
      </c>
      <c r="DF29" s="19"/>
      <c r="DG29" s="19"/>
      <c r="DH29" s="19">
        <v>2</v>
      </c>
      <c r="DI29" s="19">
        <v>2</v>
      </c>
      <c r="DJ29" s="19">
        <v>1</v>
      </c>
      <c r="DK29" s="19">
        <v>1</v>
      </c>
      <c r="DL29" s="19">
        <v>2</v>
      </c>
      <c r="DM29" s="19">
        <v>2</v>
      </c>
      <c r="DN29" s="19">
        <v>2</v>
      </c>
      <c r="DO29" s="19">
        <v>2</v>
      </c>
      <c r="DP29" s="19"/>
      <c r="DQ29" s="19"/>
      <c r="DR29" s="19">
        <v>1</v>
      </c>
      <c r="DS29" s="19">
        <v>1</v>
      </c>
      <c r="DT29" s="19">
        <v>1</v>
      </c>
      <c r="DU29" s="19">
        <v>1</v>
      </c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>
        <v>10</v>
      </c>
      <c r="EI29" s="19">
        <v>8</v>
      </c>
      <c r="EJ29" s="19">
        <v>12</v>
      </c>
      <c r="EK29" s="19">
        <v>11</v>
      </c>
      <c r="EL29" s="19">
        <v>1</v>
      </c>
      <c r="EM29" s="19">
        <v>1</v>
      </c>
    </row>
    <row r="30" spans="1:143" ht="13.5" customHeight="1">
      <c r="A30" s="102" t="s">
        <v>329</v>
      </c>
      <c r="B30" s="90">
        <f t="shared" si="0"/>
        <v>27</v>
      </c>
      <c r="C30" s="90">
        <f t="shared" si="1"/>
        <v>27</v>
      </c>
      <c r="D30" s="90">
        <f t="shared" si="2"/>
        <v>37</v>
      </c>
      <c r="E30" s="90">
        <f t="shared" si="3"/>
        <v>36</v>
      </c>
      <c r="F30" s="90">
        <f t="shared" si="4"/>
        <v>64</v>
      </c>
      <c r="G30" s="90">
        <f t="shared" si="5"/>
        <v>63</v>
      </c>
      <c r="H30" s="19"/>
      <c r="I30" s="19"/>
      <c r="J30" s="19">
        <v>1</v>
      </c>
      <c r="K30" s="19">
        <v>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2</v>
      </c>
      <c r="Y30" s="19">
        <v>2</v>
      </c>
      <c r="Z30" s="19">
        <v>9</v>
      </c>
      <c r="AA30" s="19">
        <v>9</v>
      </c>
      <c r="AB30" s="19"/>
      <c r="AC30" s="19"/>
      <c r="AD30" s="19"/>
      <c r="AE30" s="19"/>
      <c r="AF30" s="19"/>
      <c r="AG30" s="19"/>
      <c r="AH30" s="19">
        <v>1</v>
      </c>
      <c r="AI30" s="19">
        <v>1</v>
      </c>
      <c r="AJ30" s="19">
        <v>2</v>
      </c>
      <c r="AK30" s="19">
        <v>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>
        <v>1</v>
      </c>
      <c r="BC30" s="19">
        <v>1</v>
      </c>
      <c r="BD30" s="19"/>
      <c r="BE30" s="19"/>
      <c r="BF30" s="19"/>
      <c r="BG30" s="19"/>
      <c r="BH30" s="19"/>
      <c r="BI30" s="19"/>
      <c r="BJ30" s="19">
        <v>1</v>
      </c>
      <c r="BK30" s="19">
        <v>1</v>
      </c>
      <c r="BL30" s="19"/>
      <c r="BM30" s="19"/>
      <c r="BN30" s="19"/>
      <c r="BO30" s="19"/>
      <c r="BP30" s="19"/>
      <c r="BQ30" s="19"/>
      <c r="BR30" s="19">
        <v>10</v>
      </c>
      <c r="BS30" s="19">
        <v>10</v>
      </c>
      <c r="BT30" s="19"/>
      <c r="BU30" s="19"/>
      <c r="BV30" s="19"/>
      <c r="BW30" s="19"/>
      <c r="BX30" s="19"/>
      <c r="BY30" s="19"/>
      <c r="BZ30" s="19"/>
      <c r="CA30" s="19"/>
      <c r="CB30" s="19">
        <v>2</v>
      </c>
      <c r="CC30" s="19">
        <v>2</v>
      </c>
      <c r="CD30" s="19"/>
      <c r="CE30" s="19"/>
      <c r="CF30" s="19"/>
      <c r="CG30" s="19"/>
      <c r="CH30" s="19"/>
      <c r="CI30" s="19"/>
      <c r="CJ30" s="19"/>
      <c r="CK30" s="19"/>
      <c r="CL30" s="19">
        <v>3</v>
      </c>
      <c r="CM30" s="19">
        <v>3</v>
      </c>
      <c r="CN30" s="19"/>
      <c r="CO30" s="19"/>
      <c r="CP30" s="19">
        <v>3</v>
      </c>
      <c r="CQ30" s="19">
        <v>3</v>
      </c>
      <c r="CR30" s="19">
        <v>1</v>
      </c>
      <c r="CS30" s="19">
        <v>1</v>
      </c>
      <c r="CT30" s="19"/>
      <c r="CU30" s="19"/>
      <c r="CV30" s="19"/>
      <c r="CW30" s="19"/>
      <c r="CX30" s="19">
        <v>1</v>
      </c>
      <c r="CY30" s="19">
        <v>1</v>
      </c>
      <c r="CZ30" s="19"/>
      <c r="DA30" s="19"/>
      <c r="DB30" s="19">
        <v>3</v>
      </c>
      <c r="DC30" s="19">
        <v>3</v>
      </c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>
        <v>1</v>
      </c>
      <c r="DU30" s="19">
        <v>1</v>
      </c>
      <c r="DV30" s="19"/>
      <c r="DW30" s="19"/>
      <c r="DX30" s="19"/>
      <c r="DY30" s="19"/>
      <c r="DZ30" s="19"/>
      <c r="EA30" s="19"/>
      <c r="EB30" s="19"/>
      <c r="EC30" s="19"/>
      <c r="ED30" s="19">
        <v>1</v>
      </c>
      <c r="EE30" s="19">
        <v>1</v>
      </c>
      <c r="EF30" s="19">
        <v>2</v>
      </c>
      <c r="EG30" s="19">
        <v>2</v>
      </c>
      <c r="EH30" s="19">
        <v>9</v>
      </c>
      <c r="EI30" s="19">
        <v>9</v>
      </c>
      <c r="EJ30" s="19">
        <v>11</v>
      </c>
      <c r="EK30" s="19">
        <v>10</v>
      </c>
      <c r="EL30" s="19"/>
      <c r="EM30" s="19"/>
    </row>
    <row r="31" spans="1:143" ht="13.5" customHeight="1">
      <c r="A31" s="102" t="s">
        <v>330</v>
      </c>
      <c r="B31" s="90">
        <f t="shared" si="0"/>
        <v>0</v>
      </c>
      <c r="C31" s="90">
        <f t="shared" si="1"/>
        <v>0</v>
      </c>
      <c r="D31" s="90">
        <f t="shared" si="2"/>
        <v>3</v>
      </c>
      <c r="E31" s="90">
        <f t="shared" si="3"/>
        <v>3</v>
      </c>
      <c r="F31" s="90">
        <f t="shared" si="4"/>
        <v>3</v>
      </c>
      <c r="G31" s="90">
        <f t="shared" si="5"/>
        <v>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>
        <v>1</v>
      </c>
      <c r="CS31" s="19">
        <v>1</v>
      </c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>
        <v>2</v>
      </c>
      <c r="EG31" s="19">
        <v>2</v>
      </c>
      <c r="EH31" s="19"/>
      <c r="EI31" s="19"/>
      <c r="EJ31" s="19"/>
      <c r="EK31" s="19"/>
      <c r="EL31" s="19"/>
      <c r="EM31" s="19"/>
    </row>
    <row r="32" spans="1:143" ht="13.5" customHeight="1">
      <c r="A32" s="102" t="s">
        <v>331</v>
      </c>
      <c r="B32" s="90">
        <f t="shared" si="0"/>
        <v>5</v>
      </c>
      <c r="C32" s="90">
        <f t="shared" si="1"/>
        <v>5</v>
      </c>
      <c r="D32" s="90">
        <f t="shared" si="2"/>
        <v>4</v>
      </c>
      <c r="E32" s="90">
        <f t="shared" si="3"/>
        <v>4</v>
      </c>
      <c r="F32" s="90">
        <f t="shared" si="4"/>
        <v>9</v>
      </c>
      <c r="G32" s="90">
        <f t="shared" si="5"/>
        <v>9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</v>
      </c>
      <c r="Y32" s="19">
        <v>2</v>
      </c>
      <c r="Z32" s="19"/>
      <c r="AA32" s="19"/>
      <c r="AB32" s="19"/>
      <c r="AC32" s="19"/>
      <c r="AD32" s="19">
        <v>1</v>
      </c>
      <c r="AE32" s="19">
        <v>1</v>
      </c>
      <c r="AF32" s="19"/>
      <c r="AG32" s="19"/>
      <c r="AH32" s="19"/>
      <c r="AI32" s="19"/>
      <c r="AJ32" s="19">
        <v>2</v>
      </c>
      <c r="AK32" s="19">
        <v>2</v>
      </c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>
        <v>1</v>
      </c>
      <c r="CC32" s="19">
        <v>1</v>
      </c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>
        <v>2</v>
      </c>
      <c r="CO32" s="19">
        <v>2</v>
      </c>
      <c r="CP32" s="19"/>
      <c r="CQ32" s="19"/>
      <c r="CR32" s="19"/>
      <c r="CS32" s="19"/>
      <c r="CT32" s="19">
        <v>1</v>
      </c>
      <c r="CU32" s="19">
        <v>1</v>
      </c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</row>
    <row r="33" spans="1:143" ht="13.5" customHeight="1">
      <c r="A33" s="102" t="s">
        <v>332</v>
      </c>
      <c r="B33" s="90">
        <f t="shared" si="0"/>
        <v>4</v>
      </c>
      <c r="C33" s="90">
        <f t="shared" si="1"/>
        <v>3</v>
      </c>
      <c r="D33" s="90">
        <f t="shared" si="2"/>
        <v>13</v>
      </c>
      <c r="E33" s="90">
        <f t="shared" si="3"/>
        <v>7</v>
      </c>
      <c r="F33" s="90">
        <f t="shared" si="4"/>
        <v>17</v>
      </c>
      <c r="G33" s="90">
        <f t="shared" si="5"/>
        <v>10</v>
      </c>
      <c r="H33" s="19"/>
      <c r="I33" s="19"/>
      <c r="J33" s="19">
        <v>1</v>
      </c>
      <c r="K33" s="19">
        <v>1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1</v>
      </c>
      <c r="AC33" s="19">
        <v>0</v>
      </c>
      <c r="AD33" s="19"/>
      <c r="AE33" s="19"/>
      <c r="AF33" s="19"/>
      <c r="AG33" s="19"/>
      <c r="AH33" s="19"/>
      <c r="AI33" s="19"/>
      <c r="AJ33" s="19">
        <v>2</v>
      </c>
      <c r="AK33" s="19">
        <v>2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>
        <v>1</v>
      </c>
      <c r="BY33" s="19">
        <v>1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>
        <v>3</v>
      </c>
      <c r="CM33" s="19">
        <v>0</v>
      </c>
      <c r="CN33" s="19"/>
      <c r="CO33" s="19"/>
      <c r="CP33" s="19"/>
      <c r="CQ33" s="19"/>
      <c r="CR33" s="19">
        <v>1</v>
      </c>
      <c r="CS33" s="19">
        <v>1</v>
      </c>
      <c r="CT33" s="19"/>
      <c r="CU33" s="19"/>
      <c r="CV33" s="19"/>
      <c r="CW33" s="19"/>
      <c r="CX33" s="19"/>
      <c r="CY33" s="19"/>
      <c r="CZ33" s="19">
        <v>2</v>
      </c>
      <c r="DA33" s="19">
        <v>0</v>
      </c>
      <c r="DB33" s="19"/>
      <c r="DC33" s="19"/>
      <c r="DD33" s="19"/>
      <c r="DE33" s="19"/>
      <c r="DF33" s="19"/>
      <c r="DG33" s="19"/>
      <c r="DH33" s="19">
        <v>1</v>
      </c>
      <c r="DI33" s="19">
        <v>0</v>
      </c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>
        <v>1</v>
      </c>
      <c r="EC33" s="19">
        <v>1</v>
      </c>
      <c r="ED33" s="19">
        <v>1</v>
      </c>
      <c r="EE33" s="19">
        <v>1</v>
      </c>
      <c r="EF33" s="19">
        <v>2</v>
      </c>
      <c r="EG33" s="19">
        <v>2</v>
      </c>
      <c r="EH33" s="19"/>
      <c r="EI33" s="19"/>
      <c r="EJ33" s="19"/>
      <c r="EK33" s="19"/>
      <c r="EL33" s="19">
        <v>1</v>
      </c>
      <c r="EM33" s="19">
        <v>1</v>
      </c>
    </row>
    <row r="34" spans="1:143" ht="13.5" customHeight="1">
      <c r="A34" s="102" t="s">
        <v>333</v>
      </c>
      <c r="B34" s="90">
        <f t="shared" si="0"/>
        <v>13</v>
      </c>
      <c r="C34" s="90">
        <f t="shared" si="1"/>
        <v>11</v>
      </c>
      <c r="D34" s="90">
        <f t="shared" si="2"/>
        <v>7</v>
      </c>
      <c r="E34" s="90">
        <f t="shared" si="3"/>
        <v>7</v>
      </c>
      <c r="F34" s="90">
        <f t="shared" si="4"/>
        <v>20</v>
      </c>
      <c r="G34" s="90">
        <f t="shared" si="5"/>
        <v>18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2</v>
      </c>
      <c r="Y34" s="19">
        <v>2</v>
      </c>
      <c r="Z34" s="19">
        <v>8</v>
      </c>
      <c r="AA34" s="19">
        <v>6</v>
      </c>
      <c r="AB34" s="19"/>
      <c r="AC34" s="19"/>
      <c r="AD34" s="19">
        <v>1</v>
      </c>
      <c r="AE34" s="19">
        <v>1</v>
      </c>
      <c r="AF34" s="19"/>
      <c r="AG34" s="19"/>
      <c r="AH34" s="19"/>
      <c r="AI34" s="19"/>
      <c r="AJ34" s="19">
        <v>2</v>
      </c>
      <c r="AK34" s="19">
        <v>2</v>
      </c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>
        <v>2</v>
      </c>
      <c r="CO34" s="19">
        <v>2</v>
      </c>
      <c r="CP34" s="19">
        <v>2</v>
      </c>
      <c r="CQ34" s="19">
        <v>2</v>
      </c>
      <c r="CR34" s="19"/>
      <c r="CS34" s="19"/>
      <c r="CT34" s="19">
        <v>1</v>
      </c>
      <c r="CU34" s="19">
        <v>1</v>
      </c>
      <c r="CV34" s="19"/>
      <c r="CW34" s="19"/>
      <c r="CX34" s="19"/>
      <c r="CY34" s="19"/>
      <c r="CZ34" s="19">
        <v>2</v>
      </c>
      <c r="DA34" s="19">
        <v>2</v>
      </c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</row>
    <row r="35" spans="1:143" ht="13.5" customHeight="1">
      <c r="A35" s="102" t="s">
        <v>334</v>
      </c>
      <c r="B35" s="90">
        <f t="shared" si="0"/>
        <v>25</v>
      </c>
      <c r="C35" s="90">
        <f t="shared" si="1"/>
        <v>24</v>
      </c>
      <c r="D35" s="90">
        <f t="shared" si="2"/>
        <v>16</v>
      </c>
      <c r="E35" s="90">
        <f t="shared" si="3"/>
        <v>15</v>
      </c>
      <c r="F35" s="90">
        <f t="shared" si="4"/>
        <v>41</v>
      </c>
      <c r="G35" s="90">
        <f t="shared" si="5"/>
        <v>39</v>
      </c>
      <c r="H35" s="19"/>
      <c r="I35" s="19"/>
      <c r="J35" s="19">
        <v>2</v>
      </c>
      <c r="K35" s="19">
        <v>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>
        <v>11</v>
      </c>
      <c r="AA35" s="19">
        <v>11</v>
      </c>
      <c r="AB35" s="19"/>
      <c r="AC35" s="19"/>
      <c r="AD35" s="19">
        <v>1</v>
      </c>
      <c r="AE35" s="19">
        <v>1</v>
      </c>
      <c r="AF35" s="19"/>
      <c r="AG35" s="19"/>
      <c r="AH35" s="19"/>
      <c r="AI35" s="19"/>
      <c r="AJ35" s="19">
        <v>2</v>
      </c>
      <c r="AK35" s="19">
        <v>2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>
        <v>9</v>
      </c>
      <c r="BS35" s="19">
        <v>9</v>
      </c>
      <c r="BT35" s="19"/>
      <c r="BU35" s="19"/>
      <c r="BV35" s="19"/>
      <c r="BW35" s="19"/>
      <c r="BX35" s="19"/>
      <c r="BY35" s="19"/>
      <c r="BZ35" s="19">
        <v>1</v>
      </c>
      <c r="CA35" s="19">
        <v>1</v>
      </c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>
        <v>1</v>
      </c>
      <c r="CU35" s="19">
        <v>1</v>
      </c>
      <c r="CV35" s="19"/>
      <c r="CW35" s="19"/>
      <c r="CX35" s="19"/>
      <c r="CY35" s="19"/>
      <c r="CZ35" s="19">
        <v>2</v>
      </c>
      <c r="DA35" s="19">
        <v>2</v>
      </c>
      <c r="DB35" s="19">
        <v>2</v>
      </c>
      <c r="DC35" s="19">
        <v>2</v>
      </c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>
        <v>1</v>
      </c>
      <c r="EC35" s="19">
        <v>1</v>
      </c>
      <c r="ED35" s="19"/>
      <c r="EE35" s="19"/>
      <c r="EF35" s="19">
        <v>2</v>
      </c>
      <c r="EG35" s="19">
        <v>2</v>
      </c>
      <c r="EH35" s="19"/>
      <c r="EI35" s="19"/>
      <c r="EJ35" s="19">
        <v>7</v>
      </c>
      <c r="EK35" s="19">
        <v>6</v>
      </c>
      <c r="EL35" s="19"/>
      <c r="EM35" s="19"/>
    </row>
    <row r="36" spans="1:143" ht="13.5" customHeight="1">
      <c r="A36" s="102" t="s">
        <v>335</v>
      </c>
      <c r="B36" s="90">
        <f t="shared" si="0"/>
        <v>4</v>
      </c>
      <c r="C36" s="90">
        <f t="shared" si="1"/>
        <v>4</v>
      </c>
      <c r="D36" s="90">
        <f t="shared" si="2"/>
        <v>4</v>
      </c>
      <c r="E36" s="90">
        <f t="shared" si="3"/>
        <v>3</v>
      </c>
      <c r="F36" s="90">
        <f t="shared" si="4"/>
        <v>8</v>
      </c>
      <c r="G36" s="90">
        <f t="shared" si="5"/>
        <v>7</v>
      </c>
      <c r="H36" s="19">
        <v>1</v>
      </c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v>2</v>
      </c>
      <c r="AO36" s="19">
        <v>2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>
        <v>1</v>
      </c>
      <c r="BM36" s="19">
        <v>1</v>
      </c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>
        <v>2</v>
      </c>
      <c r="BY36" s="19">
        <v>1</v>
      </c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>
        <v>1</v>
      </c>
      <c r="CS36" s="19">
        <v>1</v>
      </c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>
        <v>1</v>
      </c>
      <c r="EM36" s="19">
        <v>1</v>
      </c>
    </row>
    <row r="37" spans="1:143" ht="13.5" customHeight="1">
      <c r="A37" s="102" t="s">
        <v>336</v>
      </c>
      <c r="B37" s="90">
        <f t="shared" si="0"/>
        <v>11</v>
      </c>
      <c r="C37" s="90">
        <f t="shared" si="1"/>
        <v>9</v>
      </c>
      <c r="D37" s="90">
        <f t="shared" si="2"/>
        <v>22</v>
      </c>
      <c r="E37" s="90">
        <f t="shared" si="3"/>
        <v>20</v>
      </c>
      <c r="F37" s="90">
        <f t="shared" si="4"/>
        <v>33</v>
      </c>
      <c r="G37" s="90">
        <f t="shared" si="5"/>
        <v>29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>
        <v>1</v>
      </c>
      <c r="AG37" s="19">
        <v>1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>
        <v>1</v>
      </c>
      <c r="AW37" s="19">
        <v>0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>
        <v>9</v>
      </c>
      <c r="BS37" s="19">
        <v>8</v>
      </c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>
        <v>3</v>
      </c>
      <c r="CM37" s="19">
        <v>3</v>
      </c>
      <c r="CN37" s="19"/>
      <c r="CO37" s="19"/>
      <c r="CP37" s="19"/>
      <c r="CQ37" s="19"/>
      <c r="CR37" s="19"/>
      <c r="CS37" s="19"/>
      <c r="CT37" s="19"/>
      <c r="CU37" s="19"/>
      <c r="CV37" s="19">
        <v>1</v>
      </c>
      <c r="CW37" s="19">
        <v>1</v>
      </c>
      <c r="CX37" s="19"/>
      <c r="CY37" s="19"/>
      <c r="CZ37" s="19">
        <v>2</v>
      </c>
      <c r="DA37" s="19">
        <v>2</v>
      </c>
      <c r="DB37" s="19">
        <v>3</v>
      </c>
      <c r="DC37" s="19">
        <v>3</v>
      </c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>
        <v>1</v>
      </c>
      <c r="EA37" s="19">
        <v>1</v>
      </c>
      <c r="EB37" s="19"/>
      <c r="EC37" s="19"/>
      <c r="ED37" s="19"/>
      <c r="EE37" s="19"/>
      <c r="EF37" s="19"/>
      <c r="EG37" s="19"/>
      <c r="EH37" s="19">
        <v>12</v>
      </c>
      <c r="EI37" s="19">
        <v>10</v>
      </c>
      <c r="EJ37" s="19"/>
      <c r="EK37" s="19"/>
      <c r="EL37" s="19"/>
      <c r="EM37" s="19"/>
    </row>
    <row r="38" spans="1:143" ht="13.5" customHeight="1">
      <c r="A38" s="102" t="s">
        <v>337</v>
      </c>
      <c r="B38" s="90">
        <f t="shared" si="0"/>
        <v>34</v>
      </c>
      <c r="C38" s="90">
        <f t="shared" si="1"/>
        <v>28</v>
      </c>
      <c r="D38" s="90">
        <f t="shared" si="2"/>
        <v>10</v>
      </c>
      <c r="E38" s="90">
        <f t="shared" si="3"/>
        <v>8</v>
      </c>
      <c r="F38" s="90">
        <f t="shared" si="4"/>
        <v>44</v>
      </c>
      <c r="G38" s="90">
        <f t="shared" si="5"/>
        <v>36</v>
      </c>
      <c r="H38" s="19"/>
      <c r="I38" s="19"/>
      <c r="J38" s="19"/>
      <c r="K38" s="19"/>
      <c r="L38" s="19">
        <v>1</v>
      </c>
      <c r="M38" s="19">
        <v>1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>
        <v>2</v>
      </c>
      <c r="Y38" s="19">
        <v>2</v>
      </c>
      <c r="Z38" s="19">
        <v>9</v>
      </c>
      <c r="AA38" s="19">
        <v>9</v>
      </c>
      <c r="AB38" s="19"/>
      <c r="AC38" s="19"/>
      <c r="AD38" s="19"/>
      <c r="AE38" s="19"/>
      <c r="AF38" s="19"/>
      <c r="AG38" s="19"/>
      <c r="AH38" s="19"/>
      <c r="AI38" s="19"/>
      <c r="AJ38" s="19">
        <v>2</v>
      </c>
      <c r="AK38" s="19">
        <v>2</v>
      </c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>
        <v>8</v>
      </c>
      <c r="BS38" s="19">
        <v>7</v>
      </c>
      <c r="BT38" s="19">
        <v>12</v>
      </c>
      <c r="BU38" s="19">
        <v>7</v>
      </c>
      <c r="BV38" s="19"/>
      <c r="BW38" s="19"/>
      <c r="BX38" s="19"/>
      <c r="BY38" s="19"/>
      <c r="BZ38" s="19"/>
      <c r="CA38" s="19"/>
      <c r="CB38" s="19">
        <v>1</v>
      </c>
      <c r="CC38" s="19">
        <v>1</v>
      </c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>
        <v>2</v>
      </c>
      <c r="CO38" s="19">
        <v>2</v>
      </c>
      <c r="CP38" s="19">
        <v>3</v>
      </c>
      <c r="CQ38" s="19">
        <v>2</v>
      </c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>
        <v>3</v>
      </c>
      <c r="DC38" s="19">
        <v>2</v>
      </c>
      <c r="DD38" s="19">
        <v>1</v>
      </c>
      <c r="DE38" s="19">
        <v>1</v>
      </c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</row>
    <row r="39" spans="1:143" ht="13.5" customHeight="1">
      <c r="A39" s="102" t="s">
        <v>338</v>
      </c>
      <c r="B39" s="90">
        <f t="shared" si="0"/>
        <v>15</v>
      </c>
      <c r="C39" s="90">
        <f t="shared" si="1"/>
        <v>15</v>
      </c>
      <c r="D39" s="90">
        <f t="shared" si="2"/>
        <v>10</v>
      </c>
      <c r="E39" s="90">
        <f t="shared" si="3"/>
        <v>10</v>
      </c>
      <c r="F39" s="90">
        <f t="shared" si="4"/>
        <v>25</v>
      </c>
      <c r="G39" s="90">
        <f t="shared" si="5"/>
        <v>25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>
        <v>2</v>
      </c>
      <c r="Y39" s="19">
        <v>2</v>
      </c>
      <c r="Z39" s="19">
        <v>10</v>
      </c>
      <c r="AA39" s="19">
        <v>10</v>
      </c>
      <c r="AB39" s="19">
        <v>1</v>
      </c>
      <c r="AC39" s="19">
        <v>1</v>
      </c>
      <c r="AD39" s="19"/>
      <c r="AE39" s="19"/>
      <c r="AF39" s="19"/>
      <c r="AG39" s="19"/>
      <c r="AH39" s="19"/>
      <c r="AI39" s="19"/>
      <c r="AJ39" s="19">
        <v>2</v>
      </c>
      <c r="AK39" s="19">
        <v>2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>
        <v>2</v>
      </c>
      <c r="CO39" s="19">
        <v>2</v>
      </c>
      <c r="CP39" s="19">
        <v>1</v>
      </c>
      <c r="CQ39" s="19">
        <v>1</v>
      </c>
      <c r="CR39" s="19">
        <v>1</v>
      </c>
      <c r="CS39" s="19">
        <v>1</v>
      </c>
      <c r="CT39" s="19"/>
      <c r="CU39" s="19"/>
      <c r="CV39" s="19"/>
      <c r="CW39" s="19"/>
      <c r="CX39" s="19"/>
      <c r="CY39" s="19"/>
      <c r="CZ39" s="19">
        <v>2</v>
      </c>
      <c r="DA39" s="19">
        <v>2</v>
      </c>
      <c r="DB39" s="19"/>
      <c r="DC39" s="19"/>
      <c r="DD39" s="19"/>
      <c r="DE39" s="19"/>
      <c r="DF39" s="19"/>
      <c r="DG39" s="19"/>
      <c r="DH39" s="19">
        <v>1</v>
      </c>
      <c r="DI39" s="19">
        <v>1</v>
      </c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>
        <v>2</v>
      </c>
      <c r="EG39" s="19">
        <v>2</v>
      </c>
      <c r="EH39" s="19"/>
      <c r="EI39" s="19"/>
      <c r="EJ39" s="19"/>
      <c r="EK39" s="19"/>
      <c r="EL39" s="19">
        <v>1</v>
      </c>
      <c r="EM39" s="19">
        <v>1</v>
      </c>
    </row>
    <row r="40" spans="1:143" ht="13.5" customHeight="1">
      <c r="A40" s="102" t="s">
        <v>339</v>
      </c>
      <c r="B40" s="90">
        <f t="shared" si="0"/>
        <v>18</v>
      </c>
      <c r="C40" s="90">
        <f t="shared" si="1"/>
        <v>15</v>
      </c>
      <c r="D40" s="90">
        <f t="shared" si="2"/>
        <v>9</v>
      </c>
      <c r="E40" s="90">
        <f t="shared" si="3"/>
        <v>9</v>
      </c>
      <c r="F40" s="90">
        <f t="shared" si="4"/>
        <v>27</v>
      </c>
      <c r="G40" s="90">
        <f t="shared" si="5"/>
        <v>24</v>
      </c>
      <c r="H40" s="19">
        <v>2</v>
      </c>
      <c r="I40" s="19">
        <v>2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>
        <v>12</v>
      </c>
      <c r="BS40" s="19">
        <v>9</v>
      </c>
      <c r="BT40" s="19"/>
      <c r="BU40" s="19"/>
      <c r="BV40" s="19"/>
      <c r="BW40" s="19"/>
      <c r="BX40" s="19">
        <v>1</v>
      </c>
      <c r="BY40" s="19">
        <v>1</v>
      </c>
      <c r="BZ40" s="19"/>
      <c r="CA40" s="19"/>
      <c r="CB40" s="19">
        <v>1</v>
      </c>
      <c r="CC40" s="19">
        <v>1</v>
      </c>
      <c r="CD40" s="19">
        <v>1</v>
      </c>
      <c r="CE40" s="19">
        <v>1</v>
      </c>
      <c r="CF40" s="19"/>
      <c r="CG40" s="19"/>
      <c r="CH40" s="19"/>
      <c r="CI40" s="19"/>
      <c r="CJ40" s="19"/>
      <c r="CK40" s="19"/>
      <c r="CL40" s="19">
        <v>3</v>
      </c>
      <c r="CM40" s="19">
        <v>3</v>
      </c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>
        <v>3</v>
      </c>
      <c r="DC40" s="19">
        <v>3</v>
      </c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</row>
    <row r="41" spans="1:143" ht="13.5" customHeight="1">
      <c r="A41" s="102" t="s">
        <v>340</v>
      </c>
      <c r="B41" s="90">
        <f t="shared" si="0"/>
        <v>32</v>
      </c>
      <c r="C41" s="90">
        <f t="shared" si="1"/>
        <v>31</v>
      </c>
      <c r="D41" s="90">
        <f t="shared" si="2"/>
        <v>20</v>
      </c>
      <c r="E41" s="90">
        <f t="shared" si="3"/>
        <v>15</v>
      </c>
      <c r="F41" s="90">
        <f t="shared" si="4"/>
        <v>52</v>
      </c>
      <c r="G41" s="90">
        <f t="shared" si="5"/>
        <v>46</v>
      </c>
      <c r="H41" s="19">
        <v>2</v>
      </c>
      <c r="I41" s="19">
        <v>2</v>
      </c>
      <c r="J41" s="19">
        <v>2</v>
      </c>
      <c r="K41" s="19">
        <v>2</v>
      </c>
      <c r="L41" s="19"/>
      <c r="M41" s="19"/>
      <c r="N41" s="19">
        <v>1</v>
      </c>
      <c r="O41" s="19">
        <v>1</v>
      </c>
      <c r="P41" s="19"/>
      <c r="Q41" s="19"/>
      <c r="R41" s="19"/>
      <c r="S41" s="19"/>
      <c r="T41" s="19"/>
      <c r="U41" s="19"/>
      <c r="V41" s="19"/>
      <c r="W41" s="19"/>
      <c r="X41" s="19">
        <v>2</v>
      </c>
      <c r="Y41" s="19">
        <v>2</v>
      </c>
      <c r="Z41" s="19">
        <v>10</v>
      </c>
      <c r="AA41" s="19">
        <v>10</v>
      </c>
      <c r="AB41" s="19"/>
      <c r="AC41" s="19"/>
      <c r="AD41" s="19">
        <v>1</v>
      </c>
      <c r="AE41" s="19">
        <v>1</v>
      </c>
      <c r="AF41" s="19"/>
      <c r="AG41" s="19"/>
      <c r="AH41" s="19"/>
      <c r="AI41" s="19"/>
      <c r="AJ41" s="19">
        <v>2</v>
      </c>
      <c r="AK41" s="19">
        <v>2</v>
      </c>
      <c r="AL41" s="19"/>
      <c r="AM41" s="19"/>
      <c r="AN41" s="19">
        <v>2</v>
      </c>
      <c r="AO41" s="19">
        <v>2</v>
      </c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>
        <v>10</v>
      </c>
      <c r="BU41" s="19">
        <v>9</v>
      </c>
      <c r="BV41" s="19"/>
      <c r="BW41" s="19"/>
      <c r="BX41" s="19"/>
      <c r="BY41" s="19"/>
      <c r="BZ41" s="19">
        <v>2</v>
      </c>
      <c r="CA41" s="19">
        <v>1</v>
      </c>
      <c r="CB41" s="19"/>
      <c r="CC41" s="19"/>
      <c r="CD41" s="19"/>
      <c r="CE41" s="19"/>
      <c r="CF41" s="19"/>
      <c r="CG41" s="19"/>
      <c r="CH41" s="19">
        <v>1</v>
      </c>
      <c r="CI41" s="19">
        <v>0</v>
      </c>
      <c r="CJ41" s="19">
        <v>1</v>
      </c>
      <c r="CK41" s="19">
        <v>1</v>
      </c>
      <c r="CL41" s="19"/>
      <c r="CM41" s="19"/>
      <c r="CN41" s="19"/>
      <c r="CO41" s="19"/>
      <c r="CP41" s="19">
        <v>1</v>
      </c>
      <c r="CQ41" s="19">
        <v>0</v>
      </c>
      <c r="CR41" s="19"/>
      <c r="CS41" s="19"/>
      <c r="CT41" s="19">
        <v>1</v>
      </c>
      <c r="CU41" s="19">
        <v>1</v>
      </c>
      <c r="CV41" s="19"/>
      <c r="CW41" s="19"/>
      <c r="CX41" s="19"/>
      <c r="CY41" s="19"/>
      <c r="CZ41" s="19">
        <v>2</v>
      </c>
      <c r="DA41" s="19">
        <v>2</v>
      </c>
      <c r="DB41" s="19"/>
      <c r="DC41" s="19"/>
      <c r="DD41" s="19"/>
      <c r="DE41" s="19"/>
      <c r="DF41" s="19"/>
      <c r="DG41" s="19"/>
      <c r="DH41" s="19">
        <v>1</v>
      </c>
      <c r="DI41" s="19">
        <v>1</v>
      </c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>
        <v>2</v>
      </c>
      <c r="DW41" s="19">
        <v>2</v>
      </c>
      <c r="DX41" s="19"/>
      <c r="DY41" s="19"/>
      <c r="DZ41" s="19"/>
      <c r="EA41" s="19"/>
      <c r="EB41" s="19"/>
      <c r="EC41" s="19"/>
      <c r="ED41" s="19">
        <v>1</v>
      </c>
      <c r="EE41" s="19">
        <v>1</v>
      </c>
      <c r="EF41" s="19"/>
      <c r="EG41" s="19"/>
      <c r="EH41" s="19"/>
      <c r="EI41" s="19"/>
      <c r="EJ41" s="19">
        <v>8</v>
      </c>
      <c r="EK41" s="19">
        <v>6</v>
      </c>
      <c r="EL41" s="19"/>
      <c r="EM41" s="19"/>
    </row>
    <row r="42" spans="1:143" ht="13.5" customHeight="1">
      <c r="A42" s="102" t="s">
        <v>341</v>
      </c>
      <c r="B42" s="90">
        <f t="shared" si="0"/>
        <v>66</v>
      </c>
      <c r="C42" s="90">
        <f t="shared" si="1"/>
        <v>62</v>
      </c>
      <c r="D42" s="90">
        <f t="shared" si="2"/>
        <v>66</v>
      </c>
      <c r="E42" s="90">
        <f t="shared" si="3"/>
        <v>61</v>
      </c>
      <c r="F42" s="90">
        <f t="shared" si="4"/>
        <v>132</v>
      </c>
      <c r="G42" s="90">
        <f t="shared" si="5"/>
        <v>123</v>
      </c>
      <c r="H42" s="19">
        <v>2</v>
      </c>
      <c r="I42" s="19">
        <v>2</v>
      </c>
      <c r="J42" s="19">
        <v>2</v>
      </c>
      <c r="K42" s="19">
        <v>2</v>
      </c>
      <c r="L42" s="19">
        <v>1</v>
      </c>
      <c r="M42" s="19">
        <v>1</v>
      </c>
      <c r="N42" s="19">
        <v>1</v>
      </c>
      <c r="O42" s="19">
        <v>1</v>
      </c>
      <c r="P42" s="19"/>
      <c r="Q42" s="19"/>
      <c r="R42" s="19">
        <v>2</v>
      </c>
      <c r="S42" s="19">
        <v>2</v>
      </c>
      <c r="T42" s="19"/>
      <c r="U42" s="19"/>
      <c r="V42" s="19"/>
      <c r="W42" s="19"/>
      <c r="X42" s="19">
        <v>2</v>
      </c>
      <c r="Y42" s="19">
        <v>2</v>
      </c>
      <c r="Z42" s="19">
        <v>8</v>
      </c>
      <c r="AA42" s="19">
        <v>7</v>
      </c>
      <c r="AB42" s="19">
        <v>1</v>
      </c>
      <c r="AC42" s="19">
        <v>1</v>
      </c>
      <c r="AD42" s="19">
        <v>1</v>
      </c>
      <c r="AE42" s="19">
        <v>1</v>
      </c>
      <c r="AF42" s="19">
        <v>1</v>
      </c>
      <c r="AG42" s="19">
        <v>1</v>
      </c>
      <c r="AH42" s="19">
        <v>1</v>
      </c>
      <c r="AI42" s="19">
        <v>1</v>
      </c>
      <c r="AJ42" s="19">
        <v>2</v>
      </c>
      <c r="AK42" s="19">
        <v>2</v>
      </c>
      <c r="AL42" s="19"/>
      <c r="AM42" s="19"/>
      <c r="AN42" s="19">
        <v>2</v>
      </c>
      <c r="AO42" s="19">
        <v>2</v>
      </c>
      <c r="AP42" s="19">
        <v>2</v>
      </c>
      <c r="AQ42" s="19">
        <v>2</v>
      </c>
      <c r="AR42" s="19">
        <v>2</v>
      </c>
      <c r="AS42" s="19">
        <v>2</v>
      </c>
      <c r="AT42" s="19">
        <v>2</v>
      </c>
      <c r="AU42" s="19">
        <v>2</v>
      </c>
      <c r="AV42" s="19">
        <v>1</v>
      </c>
      <c r="AW42" s="19">
        <v>0</v>
      </c>
      <c r="AX42" s="19">
        <v>1</v>
      </c>
      <c r="AY42" s="19">
        <v>1</v>
      </c>
      <c r="AZ42" s="19"/>
      <c r="BA42" s="19"/>
      <c r="BB42" s="19"/>
      <c r="BC42" s="19"/>
      <c r="BD42" s="19"/>
      <c r="BE42" s="19"/>
      <c r="BF42" s="19">
        <v>2</v>
      </c>
      <c r="BG42" s="19">
        <v>2</v>
      </c>
      <c r="BH42" s="19">
        <v>2</v>
      </c>
      <c r="BI42" s="19">
        <v>2</v>
      </c>
      <c r="BJ42" s="19">
        <v>1</v>
      </c>
      <c r="BK42" s="19">
        <v>1</v>
      </c>
      <c r="BL42" s="19">
        <v>1</v>
      </c>
      <c r="BM42" s="19">
        <v>1</v>
      </c>
      <c r="BN42" s="19">
        <v>1</v>
      </c>
      <c r="BO42" s="19">
        <v>1</v>
      </c>
      <c r="BP42" s="19"/>
      <c r="BQ42" s="19"/>
      <c r="BR42" s="19">
        <v>12</v>
      </c>
      <c r="BS42" s="19">
        <v>12</v>
      </c>
      <c r="BT42" s="19">
        <v>12</v>
      </c>
      <c r="BU42" s="19">
        <v>10</v>
      </c>
      <c r="BV42" s="19">
        <v>1</v>
      </c>
      <c r="BW42" s="19">
        <v>1</v>
      </c>
      <c r="BX42" s="19">
        <v>1</v>
      </c>
      <c r="BY42" s="19">
        <v>1</v>
      </c>
      <c r="BZ42" s="19">
        <v>2</v>
      </c>
      <c r="CA42" s="19">
        <v>2</v>
      </c>
      <c r="CB42" s="19">
        <v>1</v>
      </c>
      <c r="CC42" s="19">
        <v>1</v>
      </c>
      <c r="CD42" s="19">
        <v>2</v>
      </c>
      <c r="CE42" s="19">
        <v>2</v>
      </c>
      <c r="CF42" s="19">
        <v>2</v>
      </c>
      <c r="CG42" s="19">
        <v>1</v>
      </c>
      <c r="CH42" s="19"/>
      <c r="CI42" s="19"/>
      <c r="CJ42" s="19">
        <v>1</v>
      </c>
      <c r="CK42" s="19">
        <v>1</v>
      </c>
      <c r="CL42" s="19">
        <v>3</v>
      </c>
      <c r="CM42" s="19">
        <v>3</v>
      </c>
      <c r="CN42" s="19">
        <v>2</v>
      </c>
      <c r="CO42" s="19">
        <v>2</v>
      </c>
      <c r="CP42" s="19">
        <v>1</v>
      </c>
      <c r="CQ42" s="19">
        <v>1</v>
      </c>
      <c r="CR42" s="19">
        <v>1</v>
      </c>
      <c r="CS42" s="19">
        <v>1</v>
      </c>
      <c r="CT42" s="19">
        <v>1</v>
      </c>
      <c r="CU42" s="19">
        <v>1</v>
      </c>
      <c r="CV42" s="19">
        <v>1</v>
      </c>
      <c r="CW42" s="19">
        <v>1</v>
      </c>
      <c r="CX42" s="19">
        <v>1</v>
      </c>
      <c r="CY42" s="19">
        <v>1</v>
      </c>
      <c r="CZ42" s="19">
        <v>2</v>
      </c>
      <c r="DA42" s="19">
        <v>2</v>
      </c>
      <c r="DB42" s="19">
        <v>2</v>
      </c>
      <c r="DC42" s="19">
        <v>2</v>
      </c>
      <c r="DD42" s="19">
        <v>2</v>
      </c>
      <c r="DE42" s="19">
        <v>1</v>
      </c>
      <c r="DF42" s="19">
        <v>2</v>
      </c>
      <c r="DG42" s="19">
        <v>2</v>
      </c>
      <c r="DH42" s="19">
        <v>2</v>
      </c>
      <c r="DI42" s="19">
        <v>2</v>
      </c>
      <c r="DJ42" s="19">
        <v>2</v>
      </c>
      <c r="DK42" s="19">
        <v>2</v>
      </c>
      <c r="DL42" s="19">
        <v>1</v>
      </c>
      <c r="DM42" s="19">
        <v>1</v>
      </c>
      <c r="DN42" s="19">
        <v>1</v>
      </c>
      <c r="DO42" s="19">
        <v>1</v>
      </c>
      <c r="DP42" s="19"/>
      <c r="DQ42" s="19"/>
      <c r="DR42" s="19"/>
      <c r="DS42" s="19"/>
      <c r="DT42" s="19">
        <v>1</v>
      </c>
      <c r="DU42" s="19">
        <v>1</v>
      </c>
      <c r="DV42" s="19">
        <v>2</v>
      </c>
      <c r="DW42" s="19">
        <v>2</v>
      </c>
      <c r="DX42" s="19"/>
      <c r="DY42" s="19"/>
      <c r="DZ42" s="19">
        <v>1</v>
      </c>
      <c r="EA42" s="19">
        <v>1</v>
      </c>
      <c r="EB42" s="19">
        <v>1</v>
      </c>
      <c r="EC42" s="19">
        <v>1</v>
      </c>
      <c r="ED42" s="19">
        <v>1</v>
      </c>
      <c r="EE42" s="19">
        <v>1</v>
      </c>
      <c r="EF42" s="19">
        <v>2</v>
      </c>
      <c r="EG42" s="19">
        <v>2</v>
      </c>
      <c r="EH42" s="19">
        <v>12</v>
      </c>
      <c r="EI42" s="19">
        <v>10</v>
      </c>
      <c r="EJ42" s="19">
        <v>12</v>
      </c>
      <c r="EK42" s="19">
        <v>11</v>
      </c>
      <c r="EL42" s="19">
        <v>1</v>
      </c>
      <c r="EM42" s="19">
        <v>1</v>
      </c>
    </row>
    <row r="43" spans="1:143" ht="13.5" customHeight="1">
      <c r="A43" s="102" t="s">
        <v>342</v>
      </c>
      <c r="B43" s="90">
        <f t="shared" si="0"/>
        <v>8</v>
      </c>
      <c r="C43" s="90">
        <f t="shared" si="1"/>
        <v>8</v>
      </c>
      <c r="D43" s="90">
        <f t="shared" si="2"/>
        <v>8</v>
      </c>
      <c r="E43" s="90">
        <f t="shared" si="3"/>
        <v>7</v>
      </c>
      <c r="F43" s="90">
        <f t="shared" si="4"/>
        <v>16</v>
      </c>
      <c r="G43" s="90">
        <f t="shared" si="5"/>
        <v>15</v>
      </c>
      <c r="H43" s="19"/>
      <c r="I43" s="19"/>
      <c r="J43" s="19"/>
      <c r="K43" s="19"/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/>
      <c r="S43" s="19"/>
      <c r="T43" s="19"/>
      <c r="U43" s="19"/>
      <c r="V43" s="19"/>
      <c r="W43" s="19"/>
      <c r="X43" s="19">
        <v>2</v>
      </c>
      <c r="Y43" s="19">
        <v>2</v>
      </c>
      <c r="Z43" s="19"/>
      <c r="AA43" s="19"/>
      <c r="AB43" s="19">
        <v>1</v>
      </c>
      <c r="AC43" s="19">
        <v>1</v>
      </c>
      <c r="AD43" s="19"/>
      <c r="AE43" s="19"/>
      <c r="AF43" s="19"/>
      <c r="AG43" s="19"/>
      <c r="AH43" s="19"/>
      <c r="AI43" s="19"/>
      <c r="AJ43" s="19">
        <v>2</v>
      </c>
      <c r="AK43" s="19">
        <v>2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>
        <v>1</v>
      </c>
      <c r="BY43" s="19">
        <v>0</v>
      </c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>
        <v>2</v>
      </c>
      <c r="CO43" s="19">
        <v>2</v>
      </c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>
        <v>2</v>
      </c>
      <c r="DA43" s="19">
        <v>2</v>
      </c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>
        <v>1</v>
      </c>
      <c r="EC43" s="19">
        <v>1</v>
      </c>
      <c r="ED43" s="19"/>
      <c r="EE43" s="19"/>
      <c r="EF43" s="19">
        <v>2</v>
      </c>
      <c r="EG43" s="19">
        <v>2</v>
      </c>
      <c r="EH43" s="19"/>
      <c r="EI43" s="19"/>
      <c r="EJ43" s="19"/>
      <c r="EK43" s="19"/>
      <c r="EL43" s="19"/>
      <c r="EM43" s="19"/>
    </row>
    <row r="44" spans="1:143" ht="13.5" customHeight="1">
      <c r="A44" s="102" t="s">
        <v>343</v>
      </c>
      <c r="B44" s="90">
        <f t="shared" si="0"/>
        <v>33</v>
      </c>
      <c r="C44" s="90">
        <f t="shared" si="1"/>
        <v>31</v>
      </c>
      <c r="D44" s="90">
        <f t="shared" si="2"/>
        <v>37</v>
      </c>
      <c r="E44" s="90">
        <f t="shared" si="3"/>
        <v>31</v>
      </c>
      <c r="F44" s="90">
        <f t="shared" si="4"/>
        <v>70</v>
      </c>
      <c r="G44" s="90">
        <f t="shared" si="5"/>
        <v>62</v>
      </c>
      <c r="H44" s="19">
        <v>1</v>
      </c>
      <c r="I44" s="19">
        <v>1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  <c r="V44" s="19"/>
      <c r="W44" s="19"/>
      <c r="X44" s="19">
        <v>2</v>
      </c>
      <c r="Y44" s="19">
        <v>2</v>
      </c>
      <c r="Z44" s="19">
        <v>9</v>
      </c>
      <c r="AA44" s="19">
        <v>9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>
        <v>1</v>
      </c>
      <c r="BC44" s="19">
        <v>1</v>
      </c>
      <c r="BD44" s="19"/>
      <c r="BE44" s="19"/>
      <c r="BF44" s="19"/>
      <c r="BG44" s="19"/>
      <c r="BH44" s="19">
        <v>2</v>
      </c>
      <c r="BI44" s="19">
        <v>2</v>
      </c>
      <c r="BJ44" s="19"/>
      <c r="BK44" s="19"/>
      <c r="BL44" s="19"/>
      <c r="BM44" s="19"/>
      <c r="BN44" s="19"/>
      <c r="BO44" s="19"/>
      <c r="BP44" s="19"/>
      <c r="BQ44" s="19"/>
      <c r="BR44" s="19">
        <v>8</v>
      </c>
      <c r="BS44" s="19">
        <v>7</v>
      </c>
      <c r="BT44" s="19">
        <v>8</v>
      </c>
      <c r="BU44" s="19">
        <v>7</v>
      </c>
      <c r="BV44" s="19">
        <v>1</v>
      </c>
      <c r="BW44" s="19">
        <v>1</v>
      </c>
      <c r="BX44" s="19">
        <v>1</v>
      </c>
      <c r="BY44" s="19">
        <v>1</v>
      </c>
      <c r="BZ44" s="19"/>
      <c r="CA44" s="19"/>
      <c r="CB44" s="19"/>
      <c r="CC44" s="19"/>
      <c r="CD44" s="19">
        <v>1</v>
      </c>
      <c r="CE44" s="19">
        <v>1</v>
      </c>
      <c r="CF44" s="19"/>
      <c r="CG44" s="19"/>
      <c r="CH44" s="19"/>
      <c r="CI44" s="19"/>
      <c r="CJ44" s="19"/>
      <c r="CK44" s="19"/>
      <c r="CL44" s="19">
        <v>3</v>
      </c>
      <c r="CM44" s="19">
        <v>2</v>
      </c>
      <c r="CN44" s="19">
        <v>2</v>
      </c>
      <c r="CO44" s="19">
        <v>0</v>
      </c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>
        <v>2</v>
      </c>
      <c r="DA44" s="19">
        <v>2</v>
      </c>
      <c r="DB44" s="19">
        <v>3</v>
      </c>
      <c r="DC44" s="19">
        <v>3</v>
      </c>
      <c r="DD44" s="19"/>
      <c r="DE44" s="19"/>
      <c r="DF44" s="19"/>
      <c r="DG44" s="19"/>
      <c r="DH44" s="19"/>
      <c r="DI44" s="19"/>
      <c r="DJ44" s="19">
        <v>1</v>
      </c>
      <c r="DK44" s="19">
        <v>1</v>
      </c>
      <c r="DL44" s="19">
        <v>1</v>
      </c>
      <c r="DM44" s="19">
        <v>1</v>
      </c>
      <c r="DN44" s="19"/>
      <c r="DO44" s="19"/>
      <c r="DP44" s="19">
        <v>1</v>
      </c>
      <c r="DQ44" s="19">
        <v>1</v>
      </c>
      <c r="DR44" s="19"/>
      <c r="DS44" s="19"/>
      <c r="DT44" s="19">
        <v>1</v>
      </c>
      <c r="DU44" s="19">
        <v>0</v>
      </c>
      <c r="DV44" s="19">
        <v>2</v>
      </c>
      <c r="DW44" s="19">
        <v>2</v>
      </c>
      <c r="DX44" s="19"/>
      <c r="DY44" s="19"/>
      <c r="DZ44" s="19"/>
      <c r="EA44" s="19"/>
      <c r="EB44" s="19"/>
      <c r="EC44" s="19"/>
      <c r="ED44" s="19"/>
      <c r="EE44" s="19"/>
      <c r="EF44" s="19">
        <v>2</v>
      </c>
      <c r="EG44" s="19">
        <v>2</v>
      </c>
      <c r="EH44" s="19">
        <v>9</v>
      </c>
      <c r="EI44" s="19">
        <v>8</v>
      </c>
      <c r="EJ44" s="19">
        <v>8</v>
      </c>
      <c r="EK44" s="19">
        <v>7</v>
      </c>
      <c r="EL44" s="19"/>
      <c r="EM44" s="19"/>
    </row>
    <row r="45" spans="1:143" ht="13.5" customHeight="1">
      <c r="A45" s="102" t="s">
        <v>344</v>
      </c>
      <c r="B45" s="90">
        <f t="shared" si="0"/>
        <v>29</v>
      </c>
      <c r="C45" s="90">
        <f t="shared" si="1"/>
        <v>24</v>
      </c>
      <c r="D45" s="90">
        <f t="shared" si="2"/>
        <v>4</v>
      </c>
      <c r="E45" s="90">
        <f t="shared" si="3"/>
        <v>4</v>
      </c>
      <c r="F45" s="90">
        <f t="shared" si="4"/>
        <v>33</v>
      </c>
      <c r="G45" s="90">
        <f t="shared" si="5"/>
        <v>28</v>
      </c>
      <c r="H45" s="19"/>
      <c r="I45" s="19"/>
      <c r="J45" s="19"/>
      <c r="K45" s="19"/>
      <c r="L45" s="19">
        <v>1</v>
      </c>
      <c r="M45" s="19">
        <v>1</v>
      </c>
      <c r="N45" s="19">
        <v>1</v>
      </c>
      <c r="O45" s="19">
        <v>1</v>
      </c>
      <c r="P45" s="19"/>
      <c r="Q45" s="19"/>
      <c r="R45" s="19"/>
      <c r="S45" s="19"/>
      <c r="T45" s="19">
        <v>1</v>
      </c>
      <c r="U45" s="19">
        <v>1</v>
      </c>
      <c r="V45" s="19"/>
      <c r="W45" s="19"/>
      <c r="X45" s="19">
        <v>2</v>
      </c>
      <c r="Y45" s="19">
        <v>2</v>
      </c>
      <c r="Z45" s="19"/>
      <c r="AA45" s="19"/>
      <c r="AB45" s="19">
        <v>1</v>
      </c>
      <c r="AC45" s="19">
        <v>1</v>
      </c>
      <c r="AD45" s="19"/>
      <c r="AE45" s="19"/>
      <c r="AF45" s="19">
        <v>1</v>
      </c>
      <c r="AG45" s="19">
        <v>1</v>
      </c>
      <c r="AH45" s="19"/>
      <c r="AI45" s="19"/>
      <c r="AJ45" s="19">
        <v>2</v>
      </c>
      <c r="AK45" s="19">
        <v>2</v>
      </c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>
        <v>11</v>
      </c>
      <c r="BS45" s="19">
        <v>7</v>
      </c>
      <c r="BT45" s="19">
        <v>9</v>
      </c>
      <c r="BU45" s="19">
        <v>8</v>
      </c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>
        <v>1</v>
      </c>
      <c r="CS45" s="19">
        <v>1</v>
      </c>
      <c r="CT45" s="19"/>
      <c r="CU45" s="19"/>
      <c r="CV45" s="19">
        <v>1</v>
      </c>
      <c r="CW45" s="19">
        <v>1</v>
      </c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>
        <v>2</v>
      </c>
      <c r="EG45" s="19">
        <v>2</v>
      </c>
      <c r="EH45" s="19"/>
      <c r="EI45" s="19"/>
      <c r="EJ45" s="19"/>
      <c r="EK45" s="19"/>
      <c r="EL45" s="19"/>
      <c r="EM45" s="19"/>
    </row>
    <row r="46" spans="1:143" ht="13.5" customHeight="1">
      <c r="A46" s="102" t="s">
        <v>345</v>
      </c>
      <c r="B46" s="90">
        <f t="shared" si="0"/>
        <v>26</v>
      </c>
      <c r="C46" s="90">
        <f t="shared" si="1"/>
        <v>24</v>
      </c>
      <c r="D46" s="90">
        <f t="shared" si="2"/>
        <v>22</v>
      </c>
      <c r="E46" s="90">
        <f t="shared" si="3"/>
        <v>19</v>
      </c>
      <c r="F46" s="90">
        <f t="shared" si="4"/>
        <v>48</v>
      </c>
      <c r="G46" s="90">
        <f t="shared" si="5"/>
        <v>43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>
        <v>2</v>
      </c>
      <c r="Y46" s="19">
        <v>2</v>
      </c>
      <c r="Z46" s="19"/>
      <c r="AA46" s="19"/>
      <c r="AB46" s="19">
        <v>1</v>
      </c>
      <c r="AC46" s="19">
        <v>1</v>
      </c>
      <c r="AD46" s="19">
        <v>1</v>
      </c>
      <c r="AE46" s="19">
        <v>1</v>
      </c>
      <c r="AF46" s="19"/>
      <c r="AG46" s="19"/>
      <c r="AH46" s="19"/>
      <c r="AI46" s="19"/>
      <c r="AJ46" s="19">
        <v>2</v>
      </c>
      <c r="AK46" s="19">
        <v>2</v>
      </c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>
        <v>12</v>
      </c>
      <c r="BS46" s="19">
        <v>11</v>
      </c>
      <c r="BT46" s="19">
        <v>7</v>
      </c>
      <c r="BU46" s="19">
        <v>6</v>
      </c>
      <c r="BV46" s="19">
        <v>1</v>
      </c>
      <c r="BW46" s="19">
        <v>1</v>
      </c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>
        <v>2</v>
      </c>
      <c r="CO46" s="19">
        <v>2</v>
      </c>
      <c r="CP46" s="19"/>
      <c r="CQ46" s="19"/>
      <c r="CR46" s="19">
        <v>1</v>
      </c>
      <c r="CS46" s="19">
        <v>1</v>
      </c>
      <c r="CT46" s="19">
        <v>1</v>
      </c>
      <c r="CU46" s="19">
        <v>1</v>
      </c>
      <c r="CV46" s="19"/>
      <c r="CW46" s="19"/>
      <c r="CX46" s="19"/>
      <c r="CY46" s="19"/>
      <c r="CZ46" s="19">
        <v>2</v>
      </c>
      <c r="DA46" s="19">
        <v>2</v>
      </c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>
        <v>1</v>
      </c>
      <c r="DS46" s="19">
        <v>1</v>
      </c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>
        <v>2</v>
      </c>
      <c r="EG46" s="19">
        <v>2</v>
      </c>
      <c r="EH46" s="19">
        <v>12</v>
      </c>
      <c r="EI46" s="19">
        <v>9</v>
      </c>
      <c r="EJ46" s="19"/>
      <c r="EK46" s="19"/>
      <c r="EL46" s="19">
        <v>1</v>
      </c>
      <c r="EM46" s="19">
        <v>1</v>
      </c>
    </row>
    <row r="47" spans="1:143" ht="13.5" customHeight="1">
      <c r="A47" s="102" t="s">
        <v>346</v>
      </c>
      <c r="B47" s="90">
        <f t="shared" si="0"/>
        <v>3</v>
      </c>
      <c r="C47" s="90">
        <f t="shared" si="1"/>
        <v>3</v>
      </c>
      <c r="D47" s="90">
        <f t="shared" si="2"/>
        <v>4</v>
      </c>
      <c r="E47" s="90">
        <f t="shared" si="3"/>
        <v>4</v>
      </c>
      <c r="F47" s="90">
        <f t="shared" si="4"/>
        <v>7</v>
      </c>
      <c r="G47" s="90">
        <f t="shared" si="5"/>
        <v>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>
        <v>2</v>
      </c>
      <c r="Y47" s="19">
        <v>2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>
        <v>1</v>
      </c>
      <c r="BM47" s="19">
        <v>1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>
        <v>1</v>
      </c>
      <c r="BY47" s="19">
        <v>1</v>
      </c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>
        <v>3</v>
      </c>
      <c r="DC47" s="19">
        <v>3</v>
      </c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3.5" customHeight="1">
      <c r="A48" s="20"/>
      <c r="B48" s="90">
        <f t="shared" si="0"/>
        <v>0</v>
      </c>
      <c r="C48" s="90">
        <f t="shared" si="1"/>
        <v>0</v>
      </c>
      <c r="D48" s="90">
        <f t="shared" si="2"/>
        <v>0</v>
      </c>
      <c r="E48" s="90">
        <f t="shared" si="3"/>
        <v>0</v>
      </c>
      <c r="F48" s="90">
        <f t="shared" si="4"/>
        <v>0</v>
      </c>
      <c r="G48" s="90">
        <f t="shared" si="5"/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3.5" customHeight="1">
      <c r="A49" s="20"/>
      <c r="B49" s="90">
        <f t="shared" si="0"/>
        <v>0</v>
      </c>
      <c r="C49" s="90">
        <f t="shared" si="1"/>
        <v>0</v>
      </c>
      <c r="D49" s="90">
        <f t="shared" si="2"/>
        <v>0</v>
      </c>
      <c r="E49" s="90">
        <f t="shared" si="3"/>
        <v>0</v>
      </c>
      <c r="F49" s="90">
        <f t="shared" si="4"/>
        <v>0</v>
      </c>
      <c r="G49" s="90">
        <f t="shared" si="5"/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3.5" customHeight="1">
      <c r="A50" s="20"/>
      <c r="B50" s="90">
        <f t="shared" si="0"/>
        <v>0</v>
      </c>
      <c r="C50" s="90">
        <f t="shared" si="1"/>
        <v>0</v>
      </c>
      <c r="D50" s="90">
        <f t="shared" si="2"/>
        <v>0</v>
      </c>
      <c r="E50" s="90">
        <f t="shared" si="3"/>
        <v>0</v>
      </c>
      <c r="F50" s="90">
        <f t="shared" si="4"/>
        <v>0</v>
      </c>
      <c r="G50" s="90">
        <f t="shared" si="5"/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3.5" customHeight="1">
      <c r="A51" s="20"/>
      <c r="B51" s="90">
        <f t="shared" si="0"/>
        <v>0</v>
      </c>
      <c r="C51" s="90">
        <f t="shared" si="1"/>
        <v>0</v>
      </c>
      <c r="D51" s="90">
        <f t="shared" si="2"/>
        <v>0</v>
      </c>
      <c r="E51" s="90">
        <f t="shared" si="3"/>
        <v>0</v>
      </c>
      <c r="F51" s="90">
        <f t="shared" si="4"/>
        <v>0</v>
      </c>
      <c r="G51" s="90">
        <f t="shared" si="5"/>
        <v>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3.5" customHeight="1">
      <c r="A52" s="20"/>
      <c r="B52" s="90">
        <f t="shared" si="0"/>
        <v>0</v>
      </c>
      <c r="C52" s="90">
        <f t="shared" si="1"/>
        <v>0</v>
      </c>
      <c r="D52" s="90">
        <f t="shared" si="2"/>
        <v>0</v>
      </c>
      <c r="E52" s="90">
        <f t="shared" si="3"/>
        <v>0</v>
      </c>
      <c r="F52" s="90">
        <f t="shared" si="4"/>
        <v>0</v>
      </c>
      <c r="G52" s="90">
        <f t="shared" si="5"/>
        <v>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3.5" customHeight="1">
      <c r="A53" s="20"/>
      <c r="B53" s="90">
        <f t="shared" si="0"/>
        <v>0</v>
      </c>
      <c r="C53" s="90">
        <f t="shared" si="1"/>
        <v>0</v>
      </c>
      <c r="D53" s="90">
        <f t="shared" si="2"/>
        <v>0</v>
      </c>
      <c r="E53" s="90">
        <f t="shared" si="3"/>
        <v>0</v>
      </c>
      <c r="F53" s="90">
        <f t="shared" si="4"/>
        <v>0</v>
      </c>
      <c r="G53" s="90">
        <f t="shared" si="5"/>
        <v>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3.5" customHeight="1">
      <c r="A54" s="20"/>
      <c r="B54" s="90">
        <f t="shared" si="0"/>
        <v>0</v>
      </c>
      <c r="C54" s="90">
        <f t="shared" si="1"/>
        <v>0</v>
      </c>
      <c r="D54" s="90">
        <f t="shared" si="2"/>
        <v>0</v>
      </c>
      <c r="E54" s="90">
        <f t="shared" si="3"/>
        <v>0</v>
      </c>
      <c r="F54" s="90">
        <f t="shared" si="4"/>
        <v>0</v>
      </c>
      <c r="G54" s="90">
        <f t="shared" si="5"/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3.5" customHeight="1">
      <c r="A55" s="20"/>
      <c r="B55" s="90">
        <f t="shared" si="0"/>
        <v>0</v>
      </c>
      <c r="C55" s="90">
        <f t="shared" si="1"/>
        <v>0</v>
      </c>
      <c r="D55" s="90">
        <f t="shared" si="2"/>
        <v>0</v>
      </c>
      <c r="E55" s="90">
        <f t="shared" si="3"/>
        <v>0</v>
      </c>
      <c r="F55" s="90">
        <f t="shared" si="4"/>
        <v>0</v>
      </c>
      <c r="G55" s="90">
        <f t="shared" si="5"/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3.5" customHeight="1">
      <c r="A56" s="97"/>
      <c r="B56" s="90">
        <f t="shared" si="0"/>
        <v>0</v>
      </c>
      <c r="C56" s="90">
        <f t="shared" si="1"/>
        <v>0</v>
      </c>
      <c r="D56" s="90">
        <f t="shared" si="2"/>
        <v>0</v>
      </c>
      <c r="E56" s="90">
        <f t="shared" si="3"/>
        <v>0</v>
      </c>
      <c r="F56" s="90">
        <f t="shared" si="4"/>
        <v>0</v>
      </c>
      <c r="G56" s="90">
        <f t="shared" si="5"/>
        <v>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3.5" customHeight="1">
      <c r="A57" s="20"/>
      <c r="B57" s="90">
        <f t="shared" si="0"/>
        <v>0</v>
      </c>
      <c r="C57" s="90">
        <f t="shared" si="1"/>
        <v>0</v>
      </c>
      <c r="D57" s="90">
        <f t="shared" si="2"/>
        <v>0</v>
      </c>
      <c r="E57" s="90">
        <f t="shared" si="3"/>
        <v>0</v>
      </c>
      <c r="F57" s="90">
        <f t="shared" si="4"/>
        <v>0</v>
      </c>
      <c r="G57" s="90">
        <f t="shared" si="5"/>
        <v>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3.5" customHeight="1">
      <c r="A58" s="98"/>
      <c r="B58" s="90">
        <f t="shared" si="0"/>
        <v>0</v>
      </c>
      <c r="C58" s="90">
        <f t="shared" si="1"/>
        <v>0</v>
      </c>
      <c r="D58" s="90">
        <f t="shared" si="2"/>
        <v>0</v>
      </c>
      <c r="E58" s="90">
        <f t="shared" si="3"/>
        <v>0</v>
      </c>
      <c r="F58" s="90">
        <f t="shared" si="4"/>
        <v>0</v>
      </c>
      <c r="G58" s="90">
        <f t="shared" si="5"/>
        <v>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3.5" customHeight="1">
      <c r="A59" s="98"/>
      <c r="B59" s="90">
        <f t="shared" si="0"/>
        <v>0</v>
      </c>
      <c r="C59" s="90">
        <f t="shared" si="1"/>
        <v>0</v>
      </c>
      <c r="D59" s="90">
        <f t="shared" si="2"/>
        <v>0</v>
      </c>
      <c r="E59" s="90">
        <f t="shared" si="3"/>
        <v>0</v>
      </c>
      <c r="F59" s="90">
        <f t="shared" si="4"/>
        <v>0</v>
      </c>
      <c r="G59" s="90">
        <f t="shared" si="5"/>
        <v>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3.5" customHeight="1">
      <c r="A60" s="98"/>
      <c r="B60" s="90">
        <f t="shared" si="0"/>
        <v>0</v>
      </c>
      <c r="C60" s="90">
        <f t="shared" si="1"/>
        <v>0</v>
      </c>
      <c r="D60" s="90">
        <f t="shared" si="2"/>
        <v>0</v>
      </c>
      <c r="E60" s="90">
        <f t="shared" si="3"/>
        <v>0</v>
      </c>
      <c r="F60" s="90">
        <f t="shared" si="4"/>
        <v>0</v>
      </c>
      <c r="G60" s="90">
        <f t="shared" si="5"/>
        <v>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3.5" customHeight="1">
      <c r="A61" s="98"/>
      <c r="B61" s="90">
        <f t="shared" si="0"/>
        <v>0</v>
      </c>
      <c r="C61" s="90">
        <f t="shared" si="1"/>
        <v>0</v>
      </c>
      <c r="D61" s="90">
        <f t="shared" si="2"/>
        <v>0</v>
      </c>
      <c r="E61" s="90">
        <f t="shared" si="3"/>
        <v>0</v>
      </c>
      <c r="F61" s="90">
        <f t="shared" si="4"/>
        <v>0</v>
      </c>
      <c r="G61" s="90">
        <f t="shared" si="5"/>
        <v>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3.5" customHeight="1">
      <c r="A62" s="98"/>
      <c r="B62" s="90">
        <f t="shared" si="0"/>
        <v>0</v>
      </c>
      <c r="C62" s="90">
        <f t="shared" si="1"/>
        <v>0</v>
      </c>
      <c r="D62" s="90">
        <f t="shared" si="2"/>
        <v>0</v>
      </c>
      <c r="E62" s="90">
        <f t="shared" si="3"/>
        <v>0</v>
      </c>
      <c r="F62" s="90">
        <f t="shared" si="4"/>
        <v>0</v>
      </c>
      <c r="G62" s="90">
        <f t="shared" si="5"/>
        <v>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3.5" customHeight="1">
      <c r="A63" s="98"/>
      <c r="B63" s="90">
        <f t="shared" si="0"/>
        <v>0</v>
      </c>
      <c r="C63" s="90">
        <f t="shared" si="1"/>
        <v>0</v>
      </c>
      <c r="D63" s="90">
        <f t="shared" si="2"/>
        <v>0</v>
      </c>
      <c r="E63" s="90">
        <f t="shared" si="3"/>
        <v>0</v>
      </c>
      <c r="F63" s="90">
        <f t="shared" si="4"/>
        <v>0</v>
      </c>
      <c r="G63" s="90">
        <f t="shared" si="5"/>
        <v>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3.5" customHeight="1">
      <c r="A64" s="91"/>
      <c r="B64" s="90">
        <f t="shared" si="0"/>
        <v>0</v>
      </c>
      <c r="C64" s="90">
        <f t="shared" si="1"/>
        <v>0</v>
      </c>
      <c r="D64" s="90">
        <f t="shared" si="2"/>
        <v>0</v>
      </c>
      <c r="E64" s="90">
        <f t="shared" si="3"/>
        <v>0</v>
      </c>
      <c r="F64" s="90">
        <f t="shared" si="4"/>
        <v>0</v>
      </c>
      <c r="G64" s="90">
        <f t="shared" si="5"/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3.5" customHeight="1">
      <c r="A65" s="91"/>
      <c r="B65" s="90">
        <f t="shared" si="0"/>
        <v>0</v>
      </c>
      <c r="C65" s="90">
        <f t="shared" si="1"/>
        <v>0</v>
      </c>
      <c r="D65" s="90">
        <f t="shared" si="2"/>
        <v>0</v>
      </c>
      <c r="E65" s="90">
        <f t="shared" si="3"/>
        <v>0</v>
      </c>
      <c r="F65" s="90">
        <f t="shared" si="4"/>
        <v>0</v>
      </c>
      <c r="G65" s="90">
        <f t="shared" si="5"/>
        <v>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3.5" customHeight="1">
      <c r="A66" s="91"/>
      <c r="B66" s="90">
        <f t="shared" si="0"/>
        <v>0</v>
      </c>
      <c r="C66" s="90">
        <f t="shared" si="1"/>
        <v>0</v>
      </c>
      <c r="D66" s="90">
        <f t="shared" si="2"/>
        <v>0</v>
      </c>
      <c r="E66" s="90">
        <f t="shared" si="3"/>
        <v>0</v>
      </c>
      <c r="F66" s="90">
        <f t="shared" si="4"/>
        <v>0</v>
      </c>
      <c r="G66" s="90">
        <f t="shared" si="5"/>
        <v>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3.5" customHeight="1">
      <c r="A67" s="91"/>
      <c r="B67" s="90">
        <f t="shared" si="0"/>
        <v>0</v>
      </c>
      <c r="C67" s="90">
        <f t="shared" si="1"/>
        <v>0</v>
      </c>
      <c r="D67" s="90">
        <f t="shared" si="2"/>
        <v>0</v>
      </c>
      <c r="E67" s="90">
        <f t="shared" si="3"/>
        <v>0</v>
      </c>
      <c r="F67" s="90">
        <f t="shared" si="4"/>
        <v>0</v>
      </c>
      <c r="G67" s="90">
        <f t="shared" si="5"/>
        <v>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3.5" customHeight="1">
      <c r="A68" s="91"/>
      <c r="B68" s="90">
        <f t="shared" si="0"/>
        <v>0</v>
      </c>
      <c r="C68" s="90">
        <f t="shared" si="1"/>
        <v>0</v>
      </c>
      <c r="D68" s="90">
        <f t="shared" si="2"/>
        <v>0</v>
      </c>
      <c r="E68" s="90">
        <f t="shared" si="3"/>
        <v>0</v>
      </c>
      <c r="F68" s="90">
        <f t="shared" si="4"/>
        <v>0</v>
      </c>
      <c r="G68" s="90">
        <f t="shared" si="5"/>
        <v>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3.5" customHeight="1">
      <c r="A69" s="91"/>
      <c r="B69" s="90">
        <f t="shared" si="0"/>
        <v>0</v>
      </c>
      <c r="C69" s="90">
        <f t="shared" si="1"/>
        <v>0</v>
      </c>
      <c r="D69" s="90">
        <f t="shared" si="2"/>
        <v>0</v>
      </c>
      <c r="E69" s="90">
        <f t="shared" si="3"/>
        <v>0</v>
      </c>
      <c r="F69" s="90">
        <f t="shared" si="4"/>
        <v>0</v>
      </c>
      <c r="G69" s="90">
        <f t="shared" si="5"/>
        <v>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3.5" customHeight="1">
      <c r="A70" s="91"/>
      <c r="B70" s="90">
        <f t="shared" si="0"/>
        <v>0</v>
      </c>
      <c r="C70" s="90">
        <f t="shared" si="1"/>
        <v>0</v>
      </c>
      <c r="D70" s="90">
        <f t="shared" si="2"/>
        <v>0</v>
      </c>
      <c r="E70" s="90">
        <f t="shared" si="3"/>
        <v>0</v>
      </c>
      <c r="F70" s="90">
        <f t="shared" si="4"/>
        <v>0</v>
      </c>
      <c r="G70" s="90">
        <f t="shared" si="5"/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3.5" customHeight="1">
      <c r="A71" s="91"/>
      <c r="B71" s="90">
        <f t="shared" si="0"/>
        <v>0</v>
      </c>
      <c r="C71" s="90">
        <f t="shared" si="1"/>
        <v>0</v>
      </c>
      <c r="D71" s="90">
        <f t="shared" si="2"/>
        <v>0</v>
      </c>
      <c r="E71" s="90">
        <f t="shared" si="3"/>
        <v>0</v>
      </c>
      <c r="F71" s="90">
        <f t="shared" si="4"/>
        <v>0</v>
      </c>
      <c r="G71" s="90">
        <f t="shared" si="5"/>
        <v>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3.5" customHeight="1">
      <c r="A72" s="91"/>
      <c r="B72" s="90">
        <f aca="true" t="shared" si="6" ref="B72:B93">SUM(H72+J72+L72+N72+P72+R72+T72+V72+X72+Z72+AB72+AD72+AF72+AH72+AJ72+AL72+AN72+AP72+AR72+AT72+AV72+AX72+AZ72+BB72+BD72+BF72+BH72+BJ72+BL72+BN72+BP72+BR72+BT72+BV72)</f>
        <v>0</v>
      </c>
      <c r="C72" s="90">
        <f aca="true" t="shared" si="7" ref="C72:C93">SUM(I72+K72+M72+O72+Q72+S72+U72+W72+Y72+AA72+AC72+AE72+AG72+AI72+AK72+AM72+AO72+AQ72+AS72+AU72+AW72+AY72+BA72+BC72+BE72+BG72+BI72+BK72+BM72+BO72+BQ72+BS72+BU72+BW72)</f>
        <v>0</v>
      </c>
      <c r="D72" s="90">
        <f aca="true" t="shared" si="8" ref="D72:D93">SUM(BX72+BZ72+CB72+CD72+CF72+CH72+CJ72+CL72+CN72+CP72+CR72+CT72+CV72+CX72+CZ72+DB72+DD72+DF72+DH72+DJ72+DL72+DN72+DP72+DR72+DT72+DV72+DX72+DZ72+EB72+ED72+EF72+EH72+EJ72+EL72)</f>
        <v>0</v>
      </c>
      <c r="E72" s="90">
        <f aca="true" t="shared" si="9" ref="E72:E93">SUM(BY72+CA72+CC72+CE72+CG72+CI72+CK72+CM72+CO72+CQ72+CS72+CU72+CW72+CY72+DA72+DC72+DE72+DG72+DI72+DK72+DM72+DO72+DQ72+DS72+DU72+DW72+DY72+EA72+EC72+EE72+EG72+EI72+EK72+EM72)</f>
        <v>0</v>
      </c>
      <c r="F72" s="90">
        <f aca="true" t="shared" si="10" ref="F72:F93">SUM(B72+D72)</f>
        <v>0</v>
      </c>
      <c r="G72" s="90">
        <f aca="true" t="shared" si="11" ref="G72:G93">SUM(C72+E72)</f>
        <v>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3.5" customHeight="1">
      <c r="A73" s="91"/>
      <c r="B73" s="90">
        <f t="shared" si="6"/>
        <v>0</v>
      </c>
      <c r="C73" s="90">
        <f t="shared" si="7"/>
        <v>0</v>
      </c>
      <c r="D73" s="90">
        <f t="shared" si="8"/>
        <v>0</v>
      </c>
      <c r="E73" s="90">
        <f t="shared" si="9"/>
        <v>0</v>
      </c>
      <c r="F73" s="90">
        <f t="shared" si="10"/>
        <v>0</v>
      </c>
      <c r="G73" s="90">
        <f t="shared" si="11"/>
        <v>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3.5" customHeight="1">
      <c r="A74" s="91"/>
      <c r="B74" s="90">
        <f t="shared" si="6"/>
        <v>0</v>
      </c>
      <c r="C74" s="90">
        <f t="shared" si="7"/>
        <v>0</v>
      </c>
      <c r="D74" s="90">
        <f t="shared" si="8"/>
        <v>0</v>
      </c>
      <c r="E74" s="90">
        <f t="shared" si="9"/>
        <v>0</v>
      </c>
      <c r="F74" s="90">
        <f t="shared" si="10"/>
        <v>0</v>
      </c>
      <c r="G74" s="90">
        <f t="shared" si="11"/>
        <v>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3.5" customHeight="1">
      <c r="A75" s="91"/>
      <c r="B75" s="90">
        <f t="shared" si="6"/>
        <v>0</v>
      </c>
      <c r="C75" s="90">
        <f t="shared" si="7"/>
        <v>0</v>
      </c>
      <c r="D75" s="90">
        <f t="shared" si="8"/>
        <v>0</v>
      </c>
      <c r="E75" s="90">
        <f t="shared" si="9"/>
        <v>0</v>
      </c>
      <c r="F75" s="90">
        <f t="shared" si="10"/>
        <v>0</v>
      </c>
      <c r="G75" s="90">
        <f t="shared" si="11"/>
        <v>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3.5" customHeight="1">
      <c r="A76" s="99"/>
      <c r="B76" s="90">
        <f t="shared" si="6"/>
        <v>0</v>
      </c>
      <c r="C76" s="90">
        <f t="shared" si="7"/>
        <v>0</v>
      </c>
      <c r="D76" s="90">
        <f t="shared" si="8"/>
        <v>0</v>
      </c>
      <c r="E76" s="90">
        <f t="shared" si="9"/>
        <v>0</v>
      </c>
      <c r="F76" s="90">
        <f t="shared" si="10"/>
        <v>0</v>
      </c>
      <c r="G76" s="90">
        <f t="shared" si="11"/>
        <v>0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3.5" customHeight="1">
      <c r="A77" s="99"/>
      <c r="B77" s="90">
        <f t="shared" si="6"/>
        <v>0</v>
      </c>
      <c r="C77" s="90">
        <f t="shared" si="7"/>
        <v>0</v>
      </c>
      <c r="D77" s="90">
        <f t="shared" si="8"/>
        <v>0</v>
      </c>
      <c r="E77" s="90">
        <f t="shared" si="9"/>
        <v>0</v>
      </c>
      <c r="F77" s="90">
        <f t="shared" si="10"/>
        <v>0</v>
      </c>
      <c r="G77" s="90">
        <f t="shared" si="11"/>
        <v>0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3.5" customHeight="1">
      <c r="A78" s="91"/>
      <c r="B78" s="90">
        <f t="shared" si="6"/>
        <v>0</v>
      </c>
      <c r="C78" s="90">
        <f t="shared" si="7"/>
        <v>0</v>
      </c>
      <c r="D78" s="90">
        <f t="shared" si="8"/>
        <v>0</v>
      </c>
      <c r="E78" s="90">
        <f t="shared" si="9"/>
        <v>0</v>
      </c>
      <c r="F78" s="90">
        <f t="shared" si="10"/>
        <v>0</v>
      </c>
      <c r="G78" s="90">
        <f t="shared" si="11"/>
        <v>0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3.5" customHeight="1">
      <c r="A79" s="99"/>
      <c r="B79" s="90">
        <f t="shared" si="6"/>
        <v>0</v>
      </c>
      <c r="C79" s="90">
        <f t="shared" si="7"/>
        <v>0</v>
      </c>
      <c r="D79" s="90">
        <f t="shared" si="8"/>
        <v>0</v>
      </c>
      <c r="E79" s="90">
        <f t="shared" si="9"/>
        <v>0</v>
      </c>
      <c r="F79" s="90">
        <f t="shared" si="10"/>
        <v>0</v>
      </c>
      <c r="G79" s="90">
        <f t="shared" si="11"/>
        <v>0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3.5" customHeight="1">
      <c r="A80" s="99"/>
      <c r="B80" s="90">
        <f t="shared" si="6"/>
        <v>0</v>
      </c>
      <c r="C80" s="90">
        <f t="shared" si="7"/>
        <v>0</v>
      </c>
      <c r="D80" s="90">
        <f t="shared" si="8"/>
        <v>0</v>
      </c>
      <c r="E80" s="90">
        <f t="shared" si="9"/>
        <v>0</v>
      </c>
      <c r="F80" s="90">
        <f t="shared" si="10"/>
        <v>0</v>
      </c>
      <c r="G80" s="90">
        <f t="shared" si="11"/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3.5" customHeight="1">
      <c r="A81" s="91"/>
      <c r="B81" s="90">
        <f t="shared" si="6"/>
        <v>0</v>
      </c>
      <c r="C81" s="90">
        <f t="shared" si="7"/>
        <v>0</v>
      </c>
      <c r="D81" s="90">
        <f t="shared" si="8"/>
        <v>0</v>
      </c>
      <c r="E81" s="90">
        <f t="shared" si="9"/>
        <v>0</v>
      </c>
      <c r="F81" s="90">
        <f t="shared" si="10"/>
        <v>0</v>
      </c>
      <c r="G81" s="90">
        <f t="shared" si="11"/>
        <v>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3.5" customHeight="1">
      <c r="A82" s="91"/>
      <c r="B82" s="90">
        <f t="shared" si="6"/>
        <v>0</v>
      </c>
      <c r="C82" s="90">
        <f t="shared" si="7"/>
        <v>0</v>
      </c>
      <c r="D82" s="90">
        <f t="shared" si="8"/>
        <v>0</v>
      </c>
      <c r="E82" s="90">
        <f t="shared" si="9"/>
        <v>0</v>
      </c>
      <c r="F82" s="90">
        <f t="shared" si="10"/>
        <v>0</v>
      </c>
      <c r="G82" s="90">
        <f t="shared" si="11"/>
        <v>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3.5" customHeight="1">
      <c r="A83" s="91"/>
      <c r="B83" s="90">
        <f t="shared" si="6"/>
        <v>0</v>
      </c>
      <c r="C83" s="90">
        <f t="shared" si="7"/>
        <v>0</v>
      </c>
      <c r="D83" s="90">
        <f t="shared" si="8"/>
        <v>0</v>
      </c>
      <c r="E83" s="90">
        <f t="shared" si="9"/>
        <v>0</v>
      </c>
      <c r="F83" s="90">
        <f t="shared" si="10"/>
        <v>0</v>
      </c>
      <c r="G83" s="90">
        <f t="shared" si="11"/>
        <v>0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3.5" customHeight="1">
      <c r="A84" s="91"/>
      <c r="B84" s="90">
        <f t="shared" si="6"/>
        <v>0</v>
      </c>
      <c r="C84" s="90">
        <f t="shared" si="7"/>
        <v>0</v>
      </c>
      <c r="D84" s="90">
        <f t="shared" si="8"/>
        <v>0</v>
      </c>
      <c r="E84" s="90">
        <f t="shared" si="9"/>
        <v>0</v>
      </c>
      <c r="F84" s="90">
        <f t="shared" si="10"/>
        <v>0</v>
      </c>
      <c r="G84" s="90">
        <f t="shared" si="11"/>
        <v>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3.5" customHeight="1">
      <c r="A85" s="91"/>
      <c r="B85" s="90">
        <f t="shared" si="6"/>
        <v>0</v>
      </c>
      <c r="C85" s="90">
        <f t="shared" si="7"/>
        <v>0</v>
      </c>
      <c r="D85" s="90">
        <f t="shared" si="8"/>
        <v>0</v>
      </c>
      <c r="E85" s="90">
        <f t="shared" si="9"/>
        <v>0</v>
      </c>
      <c r="F85" s="90">
        <f t="shared" si="10"/>
        <v>0</v>
      </c>
      <c r="G85" s="90">
        <f t="shared" si="11"/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3.5" customHeight="1">
      <c r="A86" s="91"/>
      <c r="B86" s="90">
        <f t="shared" si="6"/>
        <v>0</v>
      </c>
      <c r="C86" s="90">
        <f t="shared" si="7"/>
        <v>0</v>
      </c>
      <c r="D86" s="90">
        <f t="shared" si="8"/>
        <v>0</v>
      </c>
      <c r="E86" s="90">
        <f t="shared" si="9"/>
        <v>0</v>
      </c>
      <c r="F86" s="90">
        <f t="shared" si="10"/>
        <v>0</v>
      </c>
      <c r="G86" s="90">
        <f t="shared" si="11"/>
        <v>0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3.5" customHeight="1">
      <c r="A87" s="91"/>
      <c r="B87" s="90">
        <f t="shared" si="6"/>
        <v>0</v>
      </c>
      <c r="C87" s="90">
        <f t="shared" si="7"/>
        <v>0</v>
      </c>
      <c r="D87" s="90">
        <f t="shared" si="8"/>
        <v>0</v>
      </c>
      <c r="E87" s="90">
        <f t="shared" si="9"/>
        <v>0</v>
      </c>
      <c r="F87" s="90">
        <f t="shared" si="10"/>
        <v>0</v>
      </c>
      <c r="G87" s="90">
        <f t="shared" si="11"/>
        <v>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3.5" customHeight="1">
      <c r="A88" s="91"/>
      <c r="B88" s="90">
        <f t="shared" si="6"/>
        <v>0</v>
      </c>
      <c r="C88" s="90">
        <f t="shared" si="7"/>
        <v>0</v>
      </c>
      <c r="D88" s="90">
        <f t="shared" si="8"/>
        <v>0</v>
      </c>
      <c r="E88" s="90">
        <f t="shared" si="9"/>
        <v>0</v>
      </c>
      <c r="F88" s="90">
        <f t="shared" si="10"/>
        <v>0</v>
      </c>
      <c r="G88" s="90">
        <f t="shared" si="11"/>
        <v>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3.5" customHeight="1">
      <c r="A89" s="91"/>
      <c r="B89" s="90">
        <f t="shared" si="6"/>
        <v>0</v>
      </c>
      <c r="C89" s="90">
        <f t="shared" si="7"/>
        <v>0</v>
      </c>
      <c r="D89" s="90">
        <f t="shared" si="8"/>
        <v>0</v>
      </c>
      <c r="E89" s="90">
        <f t="shared" si="9"/>
        <v>0</v>
      </c>
      <c r="F89" s="90">
        <f t="shared" si="10"/>
        <v>0</v>
      </c>
      <c r="G89" s="90">
        <f t="shared" si="11"/>
        <v>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3.5" customHeight="1">
      <c r="A90" s="91"/>
      <c r="B90" s="90">
        <f t="shared" si="6"/>
        <v>0</v>
      </c>
      <c r="C90" s="90">
        <f t="shared" si="7"/>
        <v>0</v>
      </c>
      <c r="D90" s="90">
        <f t="shared" si="8"/>
        <v>0</v>
      </c>
      <c r="E90" s="90">
        <f t="shared" si="9"/>
        <v>0</v>
      </c>
      <c r="F90" s="90">
        <f t="shared" si="10"/>
        <v>0</v>
      </c>
      <c r="G90" s="90">
        <f t="shared" si="11"/>
        <v>0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3.5" customHeight="1">
      <c r="A91" s="91"/>
      <c r="B91" s="90">
        <f t="shared" si="6"/>
        <v>0</v>
      </c>
      <c r="C91" s="90">
        <f t="shared" si="7"/>
        <v>0</v>
      </c>
      <c r="D91" s="90">
        <f t="shared" si="8"/>
        <v>0</v>
      </c>
      <c r="E91" s="90">
        <f t="shared" si="9"/>
        <v>0</v>
      </c>
      <c r="F91" s="90">
        <f t="shared" si="10"/>
        <v>0</v>
      </c>
      <c r="G91" s="90">
        <f t="shared" si="11"/>
        <v>0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3.5" customHeight="1">
      <c r="A92" s="91"/>
      <c r="B92" s="90">
        <f t="shared" si="6"/>
        <v>0</v>
      </c>
      <c r="C92" s="90">
        <f t="shared" si="7"/>
        <v>0</v>
      </c>
      <c r="D92" s="90">
        <f t="shared" si="8"/>
        <v>0</v>
      </c>
      <c r="E92" s="90">
        <f t="shared" si="9"/>
        <v>0</v>
      </c>
      <c r="F92" s="90">
        <f t="shared" si="10"/>
        <v>0</v>
      </c>
      <c r="G92" s="90">
        <f t="shared" si="11"/>
        <v>0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3.5" customHeight="1">
      <c r="A93" s="91"/>
      <c r="B93" s="90">
        <f t="shared" si="6"/>
        <v>0</v>
      </c>
      <c r="C93" s="90">
        <f t="shared" si="7"/>
        <v>0</v>
      </c>
      <c r="D93" s="90">
        <f t="shared" si="8"/>
        <v>0</v>
      </c>
      <c r="E93" s="90">
        <f t="shared" si="9"/>
        <v>0</v>
      </c>
      <c r="F93" s="90">
        <f t="shared" si="10"/>
        <v>0</v>
      </c>
      <c r="G93" s="90">
        <f t="shared" si="11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57" s="94" customFormat="1" ht="27.75" customHeight="1">
      <c r="A94" s="92" t="s">
        <v>9</v>
      </c>
      <c r="B94" s="90">
        <f>SUM(H94+J94+L94+N94+P94+R94+T94+V94+X94+Z94+AB94+AD94+AF94+AH94+AJ94+AL94+AN94+AP94+AR94+AT94+AV94+AX94+AZ94+BB94+BD94+BF94+BH94+BJ94+BL94+BN94+BP94+BR94+BT94+BV94)</f>
        <v>733</v>
      </c>
      <c r="C94" s="90">
        <f>SUM(I94+K94+M94+O94+Q94+S94+U94+W94+Y94+AA94+AC94+AE94+AG94+AI94+AK94+AM94+AO94+AQ94+AS94+AU94+AW94+AY94+BA94+BC94+BE94+BG94+BI94+BK94+BM94+BO94+BQ94+BS94+BU94+BW94)</f>
        <v>662</v>
      </c>
      <c r="D94" s="90">
        <f>SUM(BX94+BZ94+CB94+CD94+CF94+CH94+CJ94+CL94+CN94+CP94+CR94+CT94+CV94+CX94+CZ94+DB94+DD94+DF94+DH94+DJ94+DL94+DN94+DP94+DR94+DT94+DV94+DX94+DZ94+EB94+ED94+EF94+EH94+EJ94+EL94)</f>
        <v>631</v>
      </c>
      <c r="E94" s="90">
        <f>SUM(BY94+CA94+CC94+CE94+CG94+CI94+CK94+CM94+CO94+CQ94+CS94+CU94+CW94+CY94+DA94+DC94+DE94+DG94+DI94+DK94+DM94+DO94+DQ94+DS94+DU94+DW94+DY94+EA94+EC94+EE94+EG94+EI94+EK94+EM94)</f>
        <v>571</v>
      </c>
      <c r="F94" s="90">
        <f>SUM(F7:F93)</f>
        <v>1364</v>
      </c>
      <c r="G94" s="90">
        <f>SUM(G7:G93)</f>
        <v>1233</v>
      </c>
      <c r="H94" s="90">
        <f>SUM(H7:H93)</f>
        <v>16</v>
      </c>
      <c r="I94" s="90">
        <f>SUM(I7:I93)</f>
        <v>14</v>
      </c>
      <c r="J94" s="90">
        <f aca="true" t="shared" si="12" ref="J94:AS94">SUM(J7:J93)</f>
        <v>15</v>
      </c>
      <c r="K94" s="90">
        <f t="shared" si="12"/>
        <v>14</v>
      </c>
      <c r="L94" s="90">
        <f t="shared" si="12"/>
        <v>14</v>
      </c>
      <c r="M94" s="90">
        <f t="shared" si="12"/>
        <v>12</v>
      </c>
      <c r="N94" s="90">
        <f t="shared" si="12"/>
        <v>9</v>
      </c>
      <c r="O94" s="90">
        <f t="shared" si="12"/>
        <v>9</v>
      </c>
      <c r="P94" s="90">
        <f t="shared" si="12"/>
        <v>5</v>
      </c>
      <c r="Q94" s="90">
        <f t="shared" si="12"/>
        <v>5</v>
      </c>
      <c r="R94" s="90">
        <f t="shared" si="12"/>
        <v>2</v>
      </c>
      <c r="S94" s="90">
        <f t="shared" si="12"/>
        <v>2</v>
      </c>
      <c r="T94" s="90">
        <f t="shared" si="12"/>
        <v>3</v>
      </c>
      <c r="U94" s="90">
        <f t="shared" si="12"/>
        <v>3</v>
      </c>
      <c r="V94" s="90">
        <f t="shared" si="12"/>
        <v>0</v>
      </c>
      <c r="W94" s="90">
        <f t="shared" si="12"/>
        <v>0</v>
      </c>
      <c r="X94" s="90">
        <f t="shared" si="12"/>
        <v>38</v>
      </c>
      <c r="Y94" s="90">
        <f t="shared" si="12"/>
        <v>38</v>
      </c>
      <c r="Z94" s="90">
        <f t="shared" si="12"/>
        <v>175</v>
      </c>
      <c r="AA94" s="90">
        <f t="shared" si="12"/>
        <v>169</v>
      </c>
      <c r="AB94" s="90">
        <f t="shared" si="12"/>
        <v>9</v>
      </c>
      <c r="AC94" s="90">
        <f t="shared" si="12"/>
        <v>8</v>
      </c>
      <c r="AD94" s="90">
        <f t="shared" si="12"/>
        <v>9</v>
      </c>
      <c r="AE94" s="90">
        <f t="shared" si="12"/>
        <v>9</v>
      </c>
      <c r="AF94" s="90">
        <f t="shared" si="12"/>
        <v>5</v>
      </c>
      <c r="AG94" s="90">
        <f t="shared" si="12"/>
        <v>5</v>
      </c>
      <c r="AH94" s="90">
        <f>SUM(AH7:AH93)</f>
        <v>3</v>
      </c>
      <c r="AI94" s="90">
        <f>SUM(AI7:AI93)</f>
        <v>3</v>
      </c>
      <c r="AJ94" s="90">
        <f t="shared" si="12"/>
        <v>46</v>
      </c>
      <c r="AK94" s="90">
        <f t="shared" si="12"/>
        <v>44</v>
      </c>
      <c r="AL94" s="90">
        <f t="shared" si="12"/>
        <v>0</v>
      </c>
      <c r="AM94" s="90">
        <f t="shared" si="12"/>
        <v>0</v>
      </c>
      <c r="AN94" s="90">
        <f t="shared" si="12"/>
        <v>12</v>
      </c>
      <c r="AO94" s="90">
        <f t="shared" si="12"/>
        <v>10</v>
      </c>
      <c r="AP94" s="90">
        <f t="shared" si="12"/>
        <v>8</v>
      </c>
      <c r="AQ94" s="90">
        <f t="shared" si="12"/>
        <v>6</v>
      </c>
      <c r="AR94" s="90">
        <f t="shared" si="12"/>
        <v>7</v>
      </c>
      <c r="AS94" s="90">
        <f t="shared" si="12"/>
        <v>5</v>
      </c>
      <c r="AT94" s="90">
        <f aca="true" t="shared" si="13" ref="AT94:CG94">SUM(AT7:AT93)</f>
        <v>5</v>
      </c>
      <c r="AU94" s="90">
        <f t="shared" si="13"/>
        <v>4</v>
      </c>
      <c r="AV94" s="90">
        <f t="shared" si="13"/>
        <v>5</v>
      </c>
      <c r="AW94" s="90">
        <f t="shared" si="13"/>
        <v>3</v>
      </c>
      <c r="AX94" s="90">
        <f t="shared" si="13"/>
        <v>1</v>
      </c>
      <c r="AY94" s="90">
        <f t="shared" si="13"/>
        <v>1</v>
      </c>
      <c r="AZ94" s="90">
        <f t="shared" si="13"/>
        <v>0</v>
      </c>
      <c r="BA94" s="90">
        <f t="shared" si="13"/>
        <v>0</v>
      </c>
      <c r="BB94" s="90">
        <f t="shared" si="13"/>
        <v>3</v>
      </c>
      <c r="BC94" s="90">
        <f t="shared" si="13"/>
        <v>3</v>
      </c>
      <c r="BD94" s="90">
        <f t="shared" si="13"/>
        <v>2</v>
      </c>
      <c r="BE94" s="90">
        <f t="shared" si="13"/>
        <v>2</v>
      </c>
      <c r="BF94" s="90">
        <f>SUM(BF7:BF93)</f>
        <v>4</v>
      </c>
      <c r="BG94" s="90">
        <f>SUM(BG7:BG93)</f>
        <v>4</v>
      </c>
      <c r="BH94" s="90">
        <f>SUM(BH7:BH93)</f>
        <v>4</v>
      </c>
      <c r="BI94" s="90">
        <f>SUM(BI7:BI93)</f>
        <v>4</v>
      </c>
      <c r="BJ94" s="90">
        <f t="shared" si="13"/>
        <v>4</v>
      </c>
      <c r="BK94" s="90">
        <f t="shared" si="13"/>
        <v>4</v>
      </c>
      <c r="BL94" s="90">
        <f t="shared" si="13"/>
        <v>5</v>
      </c>
      <c r="BM94" s="90">
        <f t="shared" si="13"/>
        <v>5</v>
      </c>
      <c r="BN94" s="90">
        <f>SUM(BN7:BN93)</f>
        <v>2</v>
      </c>
      <c r="BO94" s="90">
        <f>SUM(BO7:BO93)</f>
        <v>2</v>
      </c>
      <c r="BP94" s="90">
        <f t="shared" si="13"/>
        <v>0</v>
      </c>
      <c r="BQ94" s="90">
        <f t="shared" si="13"/>
        <v>0</v>
      </c>
      <c r="BR94" s="90">
        <f t="shared" si="13"/>
        <v>207</v>
      </c>
      <c r="BS94" s="90">
        <f t="shared" si="13"/>
        <v>176</v>
      </c>
      <c r="BT94" s="90">
        <f t="shared" si="13"/>
        <v>110</v>
      </c>
      <c r="BU94" s="90">
        <f t="shared" si="13"/>
        <v>93</v>
      </c>
      <c r="BV94" s="90">
        <f t="shared" si="13"/>
        <v>5</v>
      </c>
      <c r="BW94" s="90">
        <f t="shared" si="13"/>
        <v>5</v>
      </c>
      <c r="BX94" s="90">
        <f t="shared" si="13"/>
        <v>14</v>
      </c>
      <c r="BY94" s="90">
        <f t="shared" si="13"/>
        <v>11</v>
      </c>
      <c r="BZ94" s="90">
        <f t="shared" si="13"/>
        <v>16</v>
      </c>
      <c r="CA94" s="90">
        <f t="shared" si="13"/>
        <v>14</v>
      </c>
      <c r="CB94" s="90">
        <f t="shared" si="13"/>
        <v>10</v>
      </c>
      <c r="CC94" s="90">
        <f t="shared" si="13"/>
        <v>10</v>
      </c>
      <c r="CD94" s="90">
        <f t="shared" si="13"/>
        <v>9</v>
      </c>
      <c r="CE94" s="90">
        <f t="shared" si="13"/>
        <v>9</v>
      </c>
      <c r="CF94" s="90">
        <f t="shared" si="13"/>
        <v>8</v>
      </c>
      <c r="CG94" s="90">
        <f t="shared" si="13"/>
        <v>7</v>
      </c>
      <c r="CH94" s="90">
        <f aca="true" t="shared" si="14" ref="CH94:DS94">SUM(CH7:CH93)</f>
        <v>2</v>
      </c>
      <c r="CI94" s="90">
        <f t="shared" si="14"/>
        <v>1</v>
      </c>
      <c r="CJ94" s="90">
        <f t="shared" si="14"/>
        <v>5</v>
      </c>
      <c r="CK94" s="90">
        <f t="shared" si="14"/>
        <v>4</v>
      </c>
      <c r="CL94" s="90">
        <f t="shared" si="14"/>
        <v>36</v>
      </c>
      <c r="CM94" s="90">
        <f t="shared" si="14"/>
        <v>31</v>
      </c>
      <c r="CN94" s="90">
        <f t="shared" si="14"/>
        <v>24</v>
      </c>
      <c r="CO94" s="90">
        <f t="shared" si="14"/>
        <v>22</v>
      </c>
      <c r="CP94" s="90">
        <f t="shared" si="14"/>
        <v>23</v>
      </c>
      <c r="CQ94" s="90">
        <f t="shared" si="14"/>
        <v>21</v>
      </c>
      <c r="CR94" s="90">
        <f t="shared" si="14"/>
        <v>16</v>
      </c>
      <c r="CS94" s="90">
        <f t="shared" si="14"/>
        <v>16</v>
      </c>
      <c r="CT94" s="90">
        <f t="shared" si="14"/>
        <v>9</v>
      </c>
      <c r="CU94" s="90">
        <f t="shared" si="14"/>
        <v>9</v>
      </c>
      <c r="CV94" s="90">
        <f t="shared" si="14"/>
        <v>5</v>
      </c>
      <c r="CW94" s="90">
        <f t="shared" si="14"/>
        <v>5</v>
      </c>
      <c r="CX94" s="90">
        <f>SUM(CX7:CX93)</f>
        <v>3</v>
      </c>
      <c r="CY94" s="90">
        <f>SUM(CY7:CY93)</f>
        <v>3</v>
      </c>
      <c r="CZ94" s="90">
        <f t="shared" si="14"/>
        <v>34</v>
      </c>
      <c r="DA94" s="90">
        <f t="shared" si="14"/>
        <v>32</v>
      </c>
      <c r="DB94" s="90">
        <f t="shared" si="14"/>
        <v>38</v>
      </c>
      <c r="DC94" s="90">
        <f t="shared" si="14"/>
        <v>37</v>
      </c>
      <c r="DD94" s="90">
        <f t="shared" si="14"/>
        <v>10</v>
      </c>
      <c r="DE94" s="90">
        <f t="shared" si="14"/>
        <v>8</v>
      </c>
      <c r="DF94" s="90">
        <f t="shared" si="14"/>
        <v>3</v>
      </c>
      <c r="DG94" s="90">
        <f t="shared" si="14"/>
        <v>3</v>
      </c>
      <c r="DH94" s="90">
        <f t="shared" si="14"/>
        <v>12</v>
      </c>
      <c r="DI94" s="90">
        <f t="shared" si="14"/>
        <v>11</v>
      </c>
      <c r="DJ94" s="90">
        <f t="shared" si="14"/>
        <v>6</v>
      </c>
      <c r="DK94" s="90">
        <f t="shared" si="14"/>
        <v>5</v>
      </c>
      <c r="DL94" s="90">
        <f t="shared" si="14"/>
        <v>5</v>
      </c>
      <c r="DM94" s="90">
        <f t="shared" si="14"/>
        <v>5</v>
      </c>
      <c r="DN94" s="90">
        <f t="shared" si="14"/>
        <v>4</v>
      </c>
      <c r="DO94" s="90">
        <f t="shared" si="14"/>
        <v>4</v>
      </c>
      <c r="DP94" s="90">
        <f t="shared" si="14"/>
        <v>1</v>
      </c>
      <c r="DQ94" s="90">
        <f t="shared" si="14"/>
        <v>1</v>
      </c>
      <c r="DR94" s="90">
        <f t="shared" si="14"/>
        <v>5</v>
      </c>
      <c r="DS94" s="90">
        <f t="shared" si="14"/>
        <v>5</v>
      </c>
      <c r="DT94" s="90">
        <f aca="true" t="shared" si="15" ref="DT94:EM94">SUM(DT7:DT93)</f>
        <v>8</v>
      </c>
      <c r="DU94" s="90">
        <f t="shared" si="15"/>
        <v>7</v>
      </c>
      <c r="DV94" s="90">
        <f t="shared" si="15"/>
        <v>10</v>
      </c>
      <c r="DW94" s="90">
        <f t="shared" si="15"/>
        <v>10</v>
      </c>
      <c r="DX94" s="90">
        <f>SUM(DX7:DX93)</f>
        <v>0</v>
      </c>
      <c r="DY94" s="90">
        <f>SUM(DY7:DY93)</f>
        <v>0</v>
      </c>
      <c r="DZ94" s="90">
        <f t="shared" si="15"/>
        <v>7</v>
      </c>
      <c r="EA94" s="90">
        <f t="shared" si="15"/>
        <v>7</v>
      </c>
      <c r="EB94" s="90">
        <f t="shared" si="15"/>
        <v>7</v>
      </c>
      <c r="EC94" s="90">
        <f t="shared" si="15"/>
        <v>7</v>
      </c>
      <c r="ED94" s="90">
        <f>SUM(ED7:ED93)</f>
        <v>8</v>
      </c>
      <c r="EE94" s="90">
        <f>SUM(EE7:EE93)</f>
        <v>8</v>
      </c>
      <c r="EF94" s="90">
        <f>SUM(EF7:EF93)</f>
        <v>40</v>
      </c>
      <c r="EG94" s="90">
        <f t="shared" si="15"/>
        <v>40</v>
      </c>
      <c r="EH94" s="90">
        <f t="shared" si="15"/>
        <v>130</v>
      </c>
      <c r="EI94" s="90">
        <f t="shared" si="15"/>
        <v>112</v>
      </c>
      <c r="EJ94" s="90">
        <f t="shared" si="15"/>
        <v>111</v>
      </c>
      <c r="EK94" s="90">
        <f t="shared" si="15"/>
        <v>95</v>
      </c>
      <c r="EL94" s="90">
        <f t="shared" si="15"/>
        <v>12</v>
      </c>
      <c r="EM94" s="90">
        <f t="shared" si="15"/>
        <v>11</v>
      </c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</row>
  </sheetData>
  <sheetProtection/>
  <mergeCells count="156">
    <mergeCell ref="EL5:EM5"/>
    <mergeCell ref="DZ5:EA5"/>
    <mergeCell ref="DX5:DY5"/>
    <mergeCell ref="DT5:DU5"/>
    <mergeCell ref="EH4:EI4"/>
    <mergeCell ref="EJ4:EK4"/>
    <mergeCell ref="EH5:EI5"/>
    <mergeCell ref="EJ5:EK5"/>
    <mergeCell ref="ED5:EE5"/>
    <mergeCell ref="EB5:EC5"/>
    <mergeCell ref="EF5:EG5"/>
    <mergeCell ref="DJ4:DK4"/>
    <mergeCell ref="DL4:DM4"/>
    <mergeCell ref="DN4:DO4"/>
    <mergeCell ref="DP4:DQ4"/>
    <mergeCell ref="DR4:DS4"/>
    <mergeCell ref="DV5:DW5"/>
    <mergeCell ref="DJ5:DK5"/>
    <mergeCell ref="DL5:DM5"/>
    <mergeCell ref="DR5:DS5"/>
    <mergeCell ref="DD3:DQ3"/>
    <mergeCell ref="CL5:CM5"/>
    <mergeCell ref="CN5:CO5"/>
    <mergeCell ref="CP5:CQ5"/>
    <mergeCell ref="CR5:CS5"/>
    <mergeCell ref="CZ5:DA5"/>
    <mergeCell ref="CT4:CU4"/>
    <mergeCell ref="CV4:CW4"/>
    <mergeCell ref="CX4:CY4"/>
    <mergeCell ref="CZ3:DA4"/>
    <mergeCell ref="EL3:EM4"/>
    <mergeCell ref="DT4:DU4"/>
    <mergeCell ref="DV4:DW4"/>
    <mergeCell ref="DX4:DY4"/>
    <mergeCell ref="DZ4:EA4"/>
    <mergeCell ref="EB4:EC4"/>
    <mergeCell ref="ED4:EE4"/>
    <mergeCell ref="DZ3:EE3"/>
    <mergeCell ref="EF3:EG4"/>
    <mergeCell ref="EH3:EK3"/>
    <mergeCell ref="AL3:AM4"/>
    <mergeCell ref="AJ5:AK5"/>
    <mergeCell ref="AL5:AM5"/>
    <mergeCell ref="AH5:AI5"/>
    <mergeCell ref="DR3:DU3"/>
    <mergeCell ref="DV3:DY3"/>
    <mergeCell ref="CD4:CE4"/>
    <mergeCell ref="CF4:CG4"/>
    <mergeCell ref="CH4:CI4"/>
    <mergeCell ref="CJ4:CK4"/>
    <mergeCell ref="AN3:BA3"/>
    <mergeCell ref="V3:W4"/>
    <mergeCell ref="X3:Y4"/>
    <mergeCell ref="Z3:AA4"/>
    <mergeCell ref="AB3:AC4"/>
    <mergeCell ref="V5:W5"/>
    <mergeCell ref="X5:Y5"/>
    <mergeCell ref="Z5:AA5"/>
    <mergeCell ref="AB5:AC5"/>
    <mergeCell ref="AJ3:AK4"/>
    <mergeCell ref="BJ4:BK4"/>
    <mergeCell ref="BL4:BM4"/>
    <mergeCell ref="BN4:BO4"/>
    <mergeCell ref="BJ3:BO3"/>
    <mergeCell ref="AD4:AE4"/>
    <mergeCell ref="AF4:AG4"/>
    <mergeCell ref="AH4:AI4"/>
    <mergeCell ref="AD3:AI3"/>
    <mergeCell ref="AN4:AO4"/>
    <mergeCell ref="AT4:AU4"/>
    <mergeCell ref="BB4:BC4"/>
    <mergeCell ref="BD4:BE4"/>
    <mergeCell ref="BF3:BI3"/>
    <mergeCell ref="BF4:BG4"/>
    <mergeCell ref="BH4:BI4"/>
    <mergeCell ref="AP4:AQ4"/>
    <mergeCell ref="AR4:AS4"/>
    <mergeCell ref="AV4:AW4"/>
    <mergeCell ref="AX4:AY4"/>
    <mergeCell ref="AZ4:BA4"/>
    <mergeCell ref="H2:BW2"/>
    <mergeCell ref="BX2:EM2"/>
    <mergeCell ref="H3:U3"/>
    <mergeCell ref="H4:I4"/>
    <mergeCell ref="J4:K4"/>
    <mergeCell ref="L4:M4"/>
    <mergeCell ref="BP3:BQ4"/>
    <mergeCell ref="BZ4:CA4"/>
    <mergeCell ref="CB4:CC4"/>
    <mergeCell ref="T4:U4"/>
    <mergeCell ref="R4:S4"/>
    <mergeCell ref="CH5:CI5"/>
    <mergeCell ref="CL3:CM4"/>
    <mergeCell ref="CN3:CO4"/>
    <mergeCell ref="CP3:CQ4"/>
    <mergeCell ref="CR3:CS4"/>
    <mergeCell ref="BN5:BO5"/>
    <mergeCell ref="BT4:BU4"/>
    <mergeCell ref="BX4:BY4"/>
    <mergeCell ref="BB3:BE3"/>
    <mergeCell ref="AZ5:BA5"/>
    <mergeCell ref="BB5:BC5"/>
    <mergeCell ref="AR5:AS5"/>
    <mergeCell ref="J5:K5"/>
    <mergeCell ref="L5:M5"/>
    <mergeCell ref="N5:O5"/>
    <mergeCell ref="P5:Q5"/>
    <mergeCell ref="T5:U5"/>
    <mergeCell ref="AD5:AE5"/>
    <mergeCell ref="R5:S5"/>
    <mergeCell ref="D3:E5"/>
    <mergeCell ref="F3:G5"/>
    <mergeCell ref="AF5:AG5"/>
    <mergeCell ref="AN5:AO5"/>
    <mergeCell ref="BR3:BU3"/>
    <mergeCell ref="H5:I5"/>
    <mergeCell ref="BJ5:BK5"/>
    <mergeCell ref="AP5:AQ5"/>
    <mergeCell ref="BP5:BQ5"/>
    <mergeCell ref="AT5:AU5"/>
    <mergeCell ref="BV3:BW4"/>
    <mergeCell ref="BV5:BW5"/>
    <mergeCell ref="BX3:CK3"/>
    <mergeCell ref="CT3:CY3"/>
    <mergeCell ref="DF5:DG5"/>
    <mergeCell ref="DH5:DI5"/>
    <mergeCell ref="DB3:DC4"/>
    <mergeCell ref="DD4:DE4"/>
    <mergeCell ref="DF4:DG4"/>
    <mergeCell ref="DH4:DI4"/>
    <mergeCell ref="BR5:BS5"/>
    <mergeCell ref="BT5:BU5"/>
    <mergeCell ref="CB5:CC5"/>
    <mergeCell ref="CD5:CE5"/>
    <mergeCell ref="CF5:CG5"/>
    <mergeCell ref="DN5:DO5"/>
    <mergeCell ref="A3:A6"/>
    <mergeCell ref="BX5:BY5"/>
    <mergeCell ref="BZ5:CA5"/>
    <mergeCell ref="N4:O4"/>
    <mergeCell ref="BR4:BS4"/>
    <mergeCell ref="B3:C5"/>
    <mergeCell ref="BD5:BE5"/>
    <mergeCell ref="AX5:AY5"/>
    <mergeCell ref="BF5:BG5"/>
    <mergeCell ref="BH5:BI5"/>
    <mergeCell ref="P4:Q4"/>
    <mergeCell ref="BL5:BM5"/>
    <mergeCell ref="AV5:AW5"/>
    <mergeCell ref="CJ5:CK5"/>
    <mergeCell ref="DP5:DQ5"/>
    <mergeCell ref="CX5:CY5"/>
    <mergeCell ref="DD5:DE5"/>
    <mergeCell ref="CT5:CU5"/>
    <mergeCell ref="DB5:DC5"/>
    <mergeCell ref="CV5:CW5"/>
  </mergeCells>
  <conditionalFormatting sqref="AJ7:BE94 CZ7:DU94 BJ7:BM94 DZ7:EC94 BP50:CW94 EF7:EM94 B7:AG94 BP7:CS49">
    <cfRule type="cellIs" priority="10" dxfId="51" operator="lessThanOrEqual" stopIfTrue="1">
      <formula>0</formula>
    </cfRule>
  </conditionalFormatting>
  <conditionalFormatting sqref="AH7:AI94">
    <cfRule type="cellIs" priority="9" dxfId="51" operator="lessThanOrEqual" stopIfTrue="1">
      <formula>0</formula>
    </cfRule>
  </conditionalFormatting>
  <conditionalFormatting sqref="CX50:CY94">
    <cfRule type="cellIs" priority="8" dxfId="51" operator="lessThanOrEqual" stopIfTrue="1">
      <formula>0</formula>
    </cfRule>
  </conditionalFormatting>
  <conditionalFormatting sqref="BF7:BI94">
    <cfRule type="cellIs" priority="7" dxfId="51" operator="lessThanOrEqual" stopIfTrue="1">
      <formula>0</formula>
    </cfRule>
  </conditionalFormatting>
  <conditionalFormatting sqref="DV7:DY94">
    <cfRule type="cellIs" priority="6" dxfId="51" operator="lessThanOrEqual" stopIfTrue="1">
      <formula>0</formula>
    </cfRule>
  </conditionalFormatting>
  <conditionalFormatting sqref="BN7:BO94">
    <cfRule type="cellIs" priority="5" dxfId="51" operator="lessThanOrEqual" stopIfTrue="1">
      <formula>0</formula>
    </cfRule>
  </conditionalFormatting>
  <conditionalFormatting sqref="ED7:EE94">
    <cfRule type="cellIs" priority="4" dxfId="51" operator="lessThanOrEqual" stopIfTrue="1">
      <formula>0</formula>
    </cfRule>
  </conditionalFormatting>
  <conditionalFormatting sqref="CT7:CW49">
    <cfRule type="cellIs" priority="2" dxfId="51" operator="lessThanOrEqual" stopIfTrue="1">
      <formula>0</formula>
    </cfRule>
  </conditionalFormatting>
  <conditionalFormatting sqref="CX7:CY49">
    <cfRule type="cellIs" priority="1" dxfId="51" operator="lessThanOrEqual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R27"/>
  <sheetViews>
    <sheetView zoomScale="145" zoomScaleNormal="145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9.140625" style="23" customWidth="1"/>
    <col min="2" max="2" width="6.7109375" style="23" customWidth="1"/>
    <col min="3" max="3" width="6.57421875" style="23" customWidth="1"/>
    <col min="4" max="4" width="7.57421875" style="23" customWidth="1"/>
    <col min="5" max="5" width="4.140625" style="23" customWidth="1"/>
    <col min="6" max="6" width="4.8515625" style="23" customWidth="1"/>
    <col min="7" max="8" width="5.28125" style="23" customWidth="1"/>
    <col min="9" max="9" width="5.8515625" style="23" customWidth="1"/>
    <col min="10" max="10" width="6.00390625" style="23" customWidth="1"/>
    <col min="11" max="11" width="8.00390625" style="23" customWidth="1"/>
    <col min="12" max="12" width="6.8515625" style="23" customWidth="1"/>
    <col min="13" max="13" width="5.421875" style="23" customWidth="1"/>
    <col min="14" max="14" width="5.57421875" style="23" customWidth="1"/>
    <col min="15" max="17" width="5.7109375" style="23" customWidth="1"/>
    <col min="18" max="18" width="6.7109375" style="23" customWidth="1"/>
    <col min="19" max="16384" width="9.140625" style="23" customWidth="1"/>
  </cols>
  <sheetData>
    <row r="1" spans="1:18" ht="24.75">
      <c r="A1" s="417" t="s">
        <v>10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5">
      <c r="A2" s="341"/>
      <c r="B2" s="341"/>
      <c r="C2" s="342"/>
      <c r="D2" s="341"/>
      <c r="E2" s="341"/>
      <c r="F2" s="341"/>
      <c r="G2" s="34"/>
      <c r="H2" s="34"/>
      <c r="I2" s="34"/>
      <c r="J2" s="34"/>
      <c r="K2" s="34"/>
      <c r="L2" s="34"/>
      <c r="M2" s="341"/>
      <c r="N2" s="341"/>
      <c r="O2" s="341"/>
      <c r="P2" s="341"/>
      <c r="Q2" s="341"/>
      <c r="R2" s="341"/>
    </row>
    <row r="3" spans="1:18" ht="15.75" thickBot="1">
      <c r="A3" s="115"/>
      <c r="B3" s="115"/>
      <c r="C3" s="116"/>
      <c r="D3" s="115"/>
      <c r="E3" s="115"/>
      <c r="F3" s="115"/>
      <c r="G3" s="117"/>
      <c r="H3" s="117"/>
      <c r="I3" s="117"/>
      <c r="J3" s="117"/>
      <c r="K3" s="117"/>
      <c r="L3" s="117"/>
      <c r="M3" s="115"/>
      <c r="N3" s="115"/>
      <c r="O3" s="115"/>
      <c r="P3" s="115"/>
      <c r="Q3" s="115"/>
      <c r="R3" s="115"/>
    </row>
    <row r="4" spans="1:18" ht="15.75" customHeight="1" thickBot="1">
      <c r="A4" s="409" t="s">
        <v>1</v>
      </c>
      <c r="B4" s="410"/>
      <c r="C4" s="410"/>
      <c r="D4" s="411"/>
      <c r="E4" s="418" t="s">
        <v>28</v>
      </c>
      <c r="F4" s="418"/>
      <c r="G4" s="419" t="s">
        <v>29</v>
      </c>
      <c r="H4" s="419"/>
      <c r="I4" s="419"/>
      <c r="J4" s="419"/>
      <c r="K4" s="420" t="s">
        <v>30</v>
      </c>
      <c r="L4" s="420"/>
      <c r="M4" s="419" t="s">
        <v>32</v>
      </c>
      <c r="N4" s="419"/>
      <c r="O4" s="419"/>
      <c r="P4" s="419"/>
      <c r="Q4" s="420" t="s">
        <v>27</v>
      </c>
      <c r="R4" s="421"/>
    </row>
    <row r="5" spans="1:18" ht="15.75" customHeight="1" thickBot="1">
      <c r="A5" s="412"/>
      <c r="B5" s="413"/>
      <c r="C5" s="413"/>
      <c r="D5" s="414"/>
      <c r="E5" s="418"/>
      <c r="F5" s="418"/>
      <c r="G5" s="422" t="s">
        <v>11</v>
      </c>
      <c r="H5" s="422"/>
      <c r="I5" s="423" t="s">
        <v>12</v>
      </c>
      <c r="J5" s="423"/>
      <c r="K5" s="55" t="s">
        <v>31</v>
      </c>
      <c r="L5" s="56"/>
      <c r="M5" s="424" t="s">
        <v>11</v>
      </c>
      <c r="N5" s="424"/>
      <c r="O5" s="424" t="s">
        <v>12</v>
      </c>
      <c r="P5" s="424"/>
      <c r="Q5" s="402" t="s">
        <v>33</v>
      </c>
      <c r="R5" s="402"/>
    </row>
    <row r="6" spans="1:18" ht="15.75" customHeight="1" thickBot="1">
      <c r="A6" s="415"/>
      <c r="B6" s="416"/>
      <c r="C6" s="416"/>
      <c r="D6" s="402"/>
      <c r="E6" s="57" t="s">
        <v>7</v>
      </c>
      <c r="F6" s="58" t="s">
        <v>8</v>
      </c>
      <c r="G6" s="59" t="s">
        <v>7</v>
      </c>
      <c r="H6" s="60" t="s">
        <v>8</v>
      </c>
      <c r="I6" s="59" t="s">
        <v>7</v>
      </c>
      <c r="J6" s="60" t="s">
        <v>8</v>
      </c>
      <c r="K6" s="61" t="s">
        <v>7</v>
      </c>
      <c r="L6" s="62" t="s">
        <v>8</v>
      </c>
      <c r="M6" s="59" t="s">
        <v>7</v>
      </c>
      <c r="N6" s="60" t="s">
        <v>8</v>
      </c>
      <c r="O6" s="59" t="s">
        <v>7</v>
      </c>
      <c r="P6" s="60" t="s">
        <v>8</v>
      </c>
      <c r="Q6" s="59" t="s">
        <v>7</v>
      </c>
      <c r="R6" s="60" t="s">
        <v>8</v>
      </c>
    </row>
    <row r="7" spans="1:18" ht="21.75" customHeight="1">
      <c r="A7" s="121" t="s">
        <v>14</v>
      </c>
      <c r="B7" s="122"/>
      <c r="C7" s="123"/>
      <c r="D7" s="123"/>
      <c r="E7" s="124">
        <v>28</v>
      </c>
      <c r="F7" s="125">
        <v>28</v>
      </c>
      <c r="G7" s="126">
        <f>'IP'!H94+'IP'!J94+'IP'!L94+'IP'!N94+'IP'!P94+'IP'!R94+'IP'!T94</f>
        <v>64</v>
      </c>
      <c r="H7" s="127">
        <f>'IP'!I94+'IP'!K94+'IP'!M94+'IP'!O94+'IP'!Q94+'IP'!S94+'IP'!U94</f>
        <v>59</v>
      </c>
      <c r="I7" s="128">
        <f>'IP'!BX94+'IP'!BZ94+'IP'!CB94+'IP'!CD94+'IP'!CF94+'IP'!CH94+'IP'!CJ94</f>
        <v>64</v>
      </c>
      <c r="J7" s="128">
        <f>'IP'!BY94+'IP'!CA94+'IP'!CC94+'IP'!CE94+'IP'!CG94+'IP'!CI94+'IP'!CK94</f>
        <v>56</v>
      </c>
      <c r="K7" s="129">
        <f aca="true" t="shared" si="0" ref="K7:K21">SUM(G7+I7)</f>
        <v>128</v>
      </c>
      <c r="L7" s="130">
        <f aca="true" t="shared" si="1" ref="L7:L21">SUM(H7+J7)</f>
        <v>115</v>
      </c>
      <c r="M7" s="124">
        <v>20</v>
      </c>
      <c r="N7" s="127">
        <v>20</v>
      </c>
      <c r="O7" s="124">
        <v>26</v>
      </c>
      <c r="P7" s="127">
        <v>25</v>
      </c>
      <c r="Q7" s="131">
        <f aca="true" t="shared" si="2" ref="Q7:Q21">SUM(M7+O7)</f>
        <v>46</v>
      </c>
      <c r="R7" s="130">
        <f aca="true" t="shared" si="3" ref="R7:R21">SUM(N7+P7)</f>
        <v>45</v>
      </c>
    </row>
    <row r="8" spans="1:18" ht="21.75" customHeight="1">
      <c r="A8" s="132" t="s">
        <v>15</v>
      </c>
      <c r="B8" s="133"/>
      <c r="C8" s="134"/>
      <c r="D8" s="134"/>
      <c r="E8" s="135">
        <v>15</v>
      </c>
      <c r="F8" s="136">
        <v>12</v>
      </c>
      <c r="G8" s="135">
        <f>'IP'!V94</f>
        <v>0</v>
      </c>
      <c r="H8" s="137">
        <f>'IP'!W94</f>
        <v>0</v>
      </c>
      <c r="I8" s="138">
        <f>'IP'!CL94</f>
        <v>36</v>
      </c>
      <c r="J8" s="136">
        <f>'IP'!CM94</f>
        <v>31</v>
      </c>
      <c r="K8" s="139">
        <f t="shared" si="0"/>
        <v>36</v>
      </c>
      <c r="L8" s="140">
        <f t="shared" si="1"/>
        <v>31</v>
      </c>
      <c r="M8" s="135">
        <v>0</v>
      </c>
      <c r="N8" s="137">
        <v>0</v>
      </c>
      <c r="O8" s="135">
        <v>15</v>
      </c>
      <c r="P8" s="137">
        <v>12</v>
      </c>
      <c r="Q8" s="139">
        <f t="shared" si="2"/>
        <v>15</v>
      </c>
      <c r="R8" s="140">
        <f t="shared" si="3"/>
        <v>12</v>
      </c>
    </row>
    <row r="9" spans="1:18" ht="21.75" customHeight="1">
      <c r="A9" s="132" t="s">
        <v>16</v>
      </c>
      <c r="B9" s="133"/>
      <c r="C9" s="134"/>
      <c r="D9" s="134"/>
      <c r="E9" s="135">
        <v>19</v>
      </c>
      <c r="F9" s="136">
        <v>19</v>
      </c>
      <c r="G9" s="135">
        <f>'IP'!X94</f>
        <v>38</v>
      </c>
      <c r="H9" s="137">
        <f>'IP'!Y94</f>
        <v>38</v>
      </c>
      <c r="I9" s="138">
        <f>'IP'!CN94</f>
        <v>24</v>
      </c>
      <c r="J9" s="136">
        <f>'IP'!CO94</f>
        <v>22</v>
      </c>
      <c r="K9" s="139">
        <f t="shared" si="0"/>
        <v>62</v>
      </c>
      <c r="L9" s="140">
        <f t="shared" si="1"/>
        <v>60</v>
      </c>
      <c r="M9" s="135">
        <v>19</v>
      </c>
      <c r="N9" s="137">
        <v>19</v>
      </c>
      <c r="O9" s="135">
        <v>14</v>
      </c>
      <c r="P9" s="137">
        <v>11</v>
      </c>
      <c r="Q9" s="139">
        <f t="shared" si="2"/>
        <v>33</v>
      </c>
      <c r="R9" s="140">
        <f t="shared" si="3"/>
        <v>30</v>
      </c>
    </row>
    <row r="10" spans="1:18" ht="21.75" customHeight="1">
      <c r="A10" s="403" t="s">
        <v>23</v>
      </c>
      <c r="B10" s="404"/>
      <c r="C10" s="404"/>
      <c r="D10" s="405"/>
      <c r="E10" s="135">
        <v>18</v>
      </c>
      <c r="F10" s="136">
        <v>18</v>
      </c>
      <c r="G10" s="135">
        <f>'IP'!Z94</f>
        <v>175</v>
      </c>
      <c r="H10" s="137">
        <f>'IP'!AA94</f>
        <v>169</v>
      </c>
      <c r="I10" s="138">
        <f>'IP'!CP94</f>
        <v>23</v>
      </c>
      <c r="J10" s="136">
        <f>'IP'!CQ94</f>
        <v>21</v>
      </c>
      <c r="K10" s="139">
        <f t="shared" si="0"/>
        <v>198</v>
      </c>
      <c r="L10" s="140">
        <f t="shared" si="1"/>
        <v>190</v>
      </c>
      <c r="M10" s="135">
        <v>18</v>
      </c>
      <c r="N10" s="137">
        <v>18</v>
      </c>
      <c r="O10" s="135">
        <v>0</v>
      </c>
      <c r="P10" s="137">
        <v>0</v>
      </c>
      <c r="Q10" s="139">
        <f t="shared" si="2"/>
        <v>18</v>
      </c>
      <c r="R10" s="140">
        <f t="shared" si="3"/>
        <v>18</v>
      </c>
    </row>
    <row r="11" spans="1:18" ht="21.75" customHeight="1">
      <c r="A11" s="132" t="s">
        <v>17</v>
      </c>
      <c r="B11" s="133"/>
      <c r="C11" s="134"/>
      <c r="D11" s="134"/>
      <c r="E11" s="135">
        <v>17</v>
      </c>
      <c r="F11" s="136">
        <v>17</v>
      </c>
      <c r="G11" s="135">
        <f>'IP'!AB94</f>
        <v>9</v>
      </c>
      <c r="H11" s="137">
        <f>'IP'!AC94</f>
        <v>8</v>
      </c>
      <c r="I11" s="138">
        <f>'IP'!CR94</f>
        <v>16</v>
      </c>
      <c r="J11" s="136">
        <f>'IP'!CS94</f>
        <v>16</v>
      </c>
      <c r="K11" s="139">
        <f t="shared" si="0"/>
        <v>25</v>
      </c>
      <c r="L11" s="140">
        <f t="shared" si="1"/>
        <v>24</v>
      </c>
      <c r="M11" s="135">
        <v>10</v>
      </c>
      <c r="N11" s="137">
        <v>8</v>
      </c>
      <c r="O11" s="135">
        <v>17</v>
      </c>
      <c r="P11" s="137">
        <v>16</v>
      </c>
      <c r="Q11" s="139">
        <f t="shared" si="2"/>
        <v>27</v>
      </c>
      <c r="R11" s="140">
        <f t="shared" si="3"/>
        <v>24</v>
      </c>
    </row>
    <row r="12" spans="1:18" ht="21.75" customHeight="1">
      <c r="A12" s="132" t="s">
        <v>24</v>
      </c>
      <c r="B12" s="133"/>
      <c r="C12" s="134"/>
      <c r="D12" s="134"/>
      <c r="E12" s="135">
        <v>13</v>
      </c>
      <c r="F12" s="136">
        <v>13</v>
      </c>
      <c r="G12" s="135">
        <f>'IP'!AD94+'IP'!AF94+'IP'!AH94</f>
        <v>17</v>
      </c>
      <c r="H12" s="137">
        <f>'IP'!AE94+'IP'!AG94+'IP'!AI94</f>
        <v>17</v>
      </c>
      <c r="I12" s="135">
        <f>'IP'!CT94+'IP'!CV94+'IP'!CX94</f>
        <v>17</v>
      </c>
      <c r="J12" s="137">
        <f>'IP'!CU94+'IP'!CW94+'IP'!CY94</f>
        <v>17</v>
      </c>
      <c r="K12" s="139">
        <f t="shared" si="0"/>
        <v>34</v>
      </c>
      <c r="L12" s="140">
        <f t="shared" si="1"/>
        <v>34</v>
      </c>
      <c r="M12" s="135">
        <v>0</v>
      </c>
      <c r="N12" s="137">
        <v>0</v>
      </c>
      <c r="O12" s="135">
        <v>13</v>
      </c>
      <c r="P12" s="137">
        <v>13</v>
      </c>
      <c r="Q12" s="139">
        <f t="shared" si="2"/>
        <v>13</v>
      </c>
      <c r="R12" s="140">
        <f t="shared" si="3"/>
        <v>13</v>
      </c>
    </row>
    <row r="13" spans="1:18" ht="21.75" customHeight="1">
      <c r="A13" s="132" t="s">
        <v>18</v>
      </c>
      <c r="B13" s="133"/>
      <c r="C13" s="134"/>
      <c r="D13" s="134"/>
      <c r="E13" s="135">
        <v>27</v>
      </c>
      <c r="F13" s="136">
        <v>26</v>
      </c>
      <c r="G13" s="135">
        <f>'IP'!AJ94</f>
        <v>46</v>
      </c>
      <c r="H13" s="137">
        <f>'IP'!AK94</f>
        <v>44</v>
      </c>
      <c r="I13" s="138">
        <f>'IP'!CZ94</f>
        <v>34</v>
      </c>
      <c r="J13" s="136">
        <f>'IP'!DA94</f>
        <v>32</v>
      </c>
      <c r="K13" s="139">
        <f t="shared" si="0"/>
        <v>80</v>
      </c>
      <c r="L13" s="140">
        <f t="shared" si="1"/>
        <v>76</v>
      </c>
      <c r="M13" s="135">
        <v>23</v>
      </c>
      <c r="N13" s="137">
        <v>22</v>
      </c>
      <c r="O13" s="135">
        <v>19</v>
      </c>
      <c r="P13" s="137">
        <v>16</v>
      </c>
      <c r="Q13" s="139">
        <f t="shared" si="2"/>
        <v>42</v>
      </c>
      <c r="R13" s="140">
        <f t="shared" si="3"/>
        <v>38</v>
      </c>
    </row>
    <row r="14" spans="1:18" ht="21.75" customHeight="1">
      <c r="A14" s="132" t="s">
        <v>19</v>
      </c>
      <c r="B14" s="133"/>
      <c r="C14" s="134"/>
      <c r="D14" s="134"/>
      <c r="E14" s="135">
        <v>16</v>
      </c>
      <c r="F14" s="136">
        <v>14</v>
      </c>
      <c r="G14" s="135">
        <f>'IP'!AL94</f>
        <v>0</v>
      </c>
      <c r="H14" s="141">
        <f>'IP'!AM94</f>
        <v>0</v>
      </c>
      <c r="I14" s="138">
        <f>'IP'!DB94</f>
        <v>38</v>
      </c>
      <c r="J14" s="138">
        <f>'IP'!DC94</f>
        <v>37</v>
      </c>
      <c r="K14" s="139">
        <f t="shared" si="0"/>
        <v>38</v>
      </c>
      <c r="L14" s="140">
        <f t="shared" si="1"/>
        <v>37</v>
      </c>
      <c r="M14" s="135">
        <v>0</v>
      </c>
      <c r="N14" s="137">
        <v>0</v>
      </c>
      <c r="O14" s="135">
        <v>16</v>
      </c>
      <c r="P14" s="137">
        <v>14</v>
      </c>
      <c r="Q14" s="139">
        <f t="shared" si="2"/>
        <v>16</v>
      </c>
      <c r="R14" s="140">
        <f t="shared" si="3"/>
        <v>14</v>
      </c>
    </row>
    <row r="15" spans="1:18" ht="21.75" customHeight="1">
      <c r="A15" s="132" t="s">
        <v>20</v>
      </c>
      <c r="B15" s="133"/>
      <c r="C15" s="134"/>
      <c r="D15" s="134"/>
      <c r="E15" s="135">
        <v>20</v>
      </c>
      <c r="F15" s="136">
        <v>17</v>
      </c>
      <c r="G15" s="135">
        <f>'IP'!AN94+'IP'!AP94+'IP'!AR94+'IP'!AT94+'IP'!AV94+'IP'!AX94+'IP'!AZ94</f>
        <v>38</v>
      </c>
      <c r="H15" s="141">
        <f>'IP'!AO94+'IP'!AQ94+'IP'!AS94+'IP'!AU94+'IP'!AW94+'IP'!AY94+'IP'!BA94</f>
        <v>29</v>
      </c>
      <c r="I15" s="138">
        <f>'IP'!DD94+'IP'!DF94+'IP'!DH94+'IP'!DJ94+'IP'!DL94+'IP'!DN94+'IP'!DP94</f>
        <v>41</v>
      </c>
      <c r="J15" s="136">
        <f>'IP'!DE94+'IP'!DG94+'IP'!DI94+'IP'!DK94+'IP'!DM94+'IP'!DO94+'IP'!DQ94</f>
        <v>37</v>
      </c>
      <c r="K15" s="139">
        <f t="shared" si="0"/>
        <v>79</v>
      </c>
      <c r="L15" s="140">
        <f t="shared" si="1"/>
        <v>66</v>
      </c>
      <c r="M15" s="135">
        <v>12</v>
      </c>
      <c r="N15" s="137">
        <v>10</v>
      </c>
      <c r="O15" s="135">
        <v>15</v>
      </c>
      <c r="P15" s="137">
        <v>14</v>
      </c>
      <c r="Q15" s="139">
        <f t="shared" si="2"/>
        <v>27</v>
      </c>
      <c r="R15" s="140">
        <f t="shared" si="3"/>
        <v>24</v>
      </c>
    </row>
    <row r="16" spans="1:18" ht="21.75" customHeight="1">
      <c r="A16" s="403" t="s">
        <v>119</v>
      </c>
      <c r="B16" s="404"/>
      <c r="C16" s="404"/>
      <c r="D16" s="405"/>
      <c r="E16" s="135">
        <v>11</v>
      </c>
      <c r="F16" s="136">
        <v>11</v>
      </c>
      <c r="G16" s="135">
        <f>'IP'!BB94+'IP'!BD94</f>
        <v>5</v>
      </c>
      <c r="H16" s="141">
        <f>'IP'!BC94+'IP'!BE94</f>
        <v>5</v>
      </c>
      <c r="I16" s="138">
        <f>'IP'!DR94+'IP'!DT94</f>
        <v>13</v>
      </c>
      <c r="J16" s="136">
        <f>'IP'!DS94+'IP'!DU94</f>
        <v>12</v>
      </c>
      <c r="K16" s="139">
        <f t="shared" si="0"/>
        <v>18</v>
      </c>
      <c r="L16" s="140">
        <f t="shared" si="1"/>
        <v>17</v>
      </c>
      <c r="M16" s="142">
        <v>4</v>
      </c>
      <c r="N16" s="137">
        <v>4</v>
      </c>
      <c r="O16" s="142">
        <v>11</v>
      </c>
      <c r="P16" s="137">
        <v>10</v>
      </c>
      <c r="Q16" s="139">
        <f>SUM(M16+O16)</f>
        <v>15</v>
      </c>
      <c r="R16" s="140">
        <f>SUM(N16+P16)</f>
        <v>14</v>
      </c>
    </row>
    <row r="17" spans="1:18" ht="21.75" customHeight="1">
      <c r="A17" s="403" t="s">
        <v>118</v>
      </c>
      <c r="B17" s="404"/>
      <c r="C17" s="404"/>
      <c r="D17" s="405"/>
      <c r="E17" s="135">
        <v>5</v>
      </c>
      <c r="F17" s="136">
        <v>5</v>
      </c>
      <c r="G17" s="135">
        <f>'IP'!BF94+'IP'!BH94</f>
        <v>8</v>
      </c>
      <c r="H17" s="141">
        <f>'IP'!BG94+'IP'!BI94</f>
        <v>8</v>
      </c>
      <c r="I17" s="138">
        <f>'IP'!DV94+'IP'!DX94</f>
        <v>10</v>
      </c>
      <c r="J17" s="136">
        <f>'IP'!DW94+'IP'!DY94</f>
        <v>10</v>
      </c>
      <c r="K17" s="139">
        <f>SUM(G17+I17)</f>
        <v>18</v>
      </c>
      <c r="L17" s="140">
        <f>SUM(H17+J17)</f>
        <v>18</v>
      </c>
      <c r="M17" s="142">
        <v>3</v>
      </c>
      <c r="N17" s="137">
        <v>3</v>
      </c>
      <c r="O17" s="142">
        <v>5</v>
      </c>
      <c r="P17" s="137">
        <v>5</v>
      </c>
      <c r="Q17" s="139">
        <f>SUM(M17+O17)</f>
        <v>8</v>
      </c>
      <c r="R17" s="140">
        <f>SUM(N17+P17)</f>
        <v>8</v>
      </c>
    </row>
    <row r="18" spans="1:18" ht="21.75" customHeight="1">
      <c r="A18" s="132" t="s">
        <v>25</v>
      </c>
      <c r="B18" s="133"/>
      <c r="C18" s="134"/>
      <c r="D18" s="134"/>
      <c r="E18" s="135">
        <v>18</v>
      </c>
      <c r="F18" s="136">
        <v>17</v>
      </c>
      <c r="G18" s="135">
        <f>'IP'!BJ94+'IP'!BL94+'IP'!BN94</f>
        <v>11</v>
      </c>
      <c r="H18" s="141">
        <f>'IP'!BK94+'IP'!BM94+'IP'!BO94</f>
        <v>11</v>
      </c>
      <c r="I18" s="138">
        <f>'IP'!DZ94+'IP'!EB94+'IP'!ED94</f>
        <v>22</v>
      </c>
      <c r="J18" s="136">
        <f>'IP'!EA94+'IP'!EC94+'IP'!EE94</f>
        <v>22</v>
      </c>
      <c r="K18" s="139">
        <f t="shared" si="0"/>
        <v>33</v>
      </c>
      <c r="L18" s="140">
        <f t="shared" si="1"/>
        <v>33</v>
      </c>
      <c r="M18" s="135">
        <v>8</v>
      </c>
      <c r="N18" s="137">
        <v>7</v>
      </c>
      <c r="O18" s="135">
        <v>14</v>
      </c>
      <c r="P18" s="137">
        <v>14</v>
      </c>
      <c r="Q18" s="139">
        <f t="shared" si="2"/>
        <v>22</v>
      </c>
      <c r="R18" s="140">
        <f t="shared" si="3"/>
        <v>21</v>
      </c>
    </row>
    <row r="19" spans="1:18" ht="21.75" customHeight="1">
      <c r="A19" s="132" t="s">
        <v>21</v>
      </c>
      <c r="B19" s="133"/>
      <c r="C19" s="134"/>
      <c r="D19" s="134"/>
      <c r="E19" s="135">
        <v>20</v>
      </c>
      <c r="F19" s="136">
        <v>20</v>
      </c>
      <c r="G19" s="135">
        <f>'IP'!BP94</f>
        <v>0</v>
      </c>
      <c r="H19" s="141">
        <f>'IP'!BQ94</f>
        <v>0</v>
      </c>
      <c r="I19" s="138">
        <f>'IP'!EF94</f>
        <v>40</v>
      </c>
      <c r="J19" s="136">
        <f>'IP'!EG94</f>
        <v>40</v>
      </c>
      <c r="K19" s="139">
        <f t="shared" si="0"/>
        <v>40</v>
      </c>
      <c r="L19" s="140">
        <f t="shared" si="1"/>
        <v>40</v>
      </c>
      <c r="M19" s="135">
        <v>0</v>
      </c>
      <c r="N19" s="137">
        <v>0</v>
      </c>
      <c r="O19" s="135">
        <v>20</v>
      </c>
      <c r="P19" s="137">
        <v>20</v>
      </c>
      <c r="Q19" s="139">
        <f t="shared" si="2"/>
        <v>20</v>
      </c>
      <c r="R19" s="140">
        <f t="shared" si="3"/>
        <v>20</v>
      </c>
    </row>
    <row r="20" spans="1:18" ht="21.75" customHeight="1">
      <c r="A20" s="132" t="s">
        <v>26</v>
      </c>
      <c r="B20" s="133"/>
      <c r="C20" s="134"/>
      <c r="D20" s="134"/>
      <c r="E20" s="135">
        <v>26</v>
      </c>
      <c r="F20" s="136">
        <v>23</v>
      </c>
      <c r="G20" s="135">
        <f>'IP'!BR94+'IP'!BT94</f>
        <v>317</v>
      </c>
      <c r="H20" s="141">
        <f>'IP'!BS94+'IP'!BU94</f>
        <v>269</v>
      </c>
      <c r="I20" s="138">
        <f>'IP'!EH94+'IP'!EJ94</f>
        <v>241</v>
      </c>
      <c r="J20" s="136">
        <f>'IP'!EI94+'IP'!EK94</f>
        <v>207</v>
      </c>
      <c r="K20" s="139">
        <f t="shared" si="0"/>
        <v>558</v>
      </c>
      <c r="L20" s="140">
        <f t="shared" si="1"/>
        <v>476</v>
      </c>
      <c r="M20" s="135">
        <v>24</v>
      </c>
      <c r="N20" s="137">
        <v>21</v>
      </c>
      <c r="O20" s="135">
        <v>17</v>
      </c>
      <c r="P20" s="137">
        <v>16</v>
      </c>
      <c r="Q20" s="139">
        <f t="shared" si="2"/>
        <v>41</v>
      </c>
      <c r="R20" s="140">
        <f t="shared" si="3"/>
        <v>37</v>
      </c>
    </row>
    <row r="21" spans="1:18" ht="21.75" customHeight="1" thickBot="1">
      <c r="A21" s="406" t="s">
        <v>22</v>
      </c>
      <c r="B21" s="407"/>
      <c r="C21" s="407"/>
      <c r="D21" s="408"/>
      <c r="E21" s="143">
        <v>14</v>
      </c>
      <c r="F21" s="144">
        <v>12</v>
      </c>
      <c r="G21" s="143">
        <f>'IP'!BV94</f>
        <v>5</v>
      </c>
      <c r="H21" s="145">
        <f>'IP'!BW94</f>
        <v>5</v>
      </c>
      <c r="I21" s="146">
        <f>'IP'!EL94</f>
        <v>12</v>
      </c>
      <c r="J21" s="144">
        <f>'IP'!EM94</f>
        <v>11</v>
      </c>
      <c r="K21" s="147">
        <f t="shared" si="0"/>
        <v>17</v>
      </c>
      <c r="L21" s="148">
        <f t="shared" si="1"/>
        <v>16</v>
      </c>
      <c r="M21" s="143">
        <v>5</v>
      </c>
      <c r="N21" s="149">
        <v>5</v>
      </c>
      <c r="O21" s="143">
        <v>13</v>
      </c>
      <c r="P21" s="149">
        <v>11</v>
      </c>
      <c r="Q21" s="147">
        <f t="shared" si="2"/>
        <v>18</v>
      </c>
      <c r="R21" s="148">
        <f t="shared" si="3"/>
        <v>16</v>
      </c>
    </row>
    <row r="22" spans="1:18" ht="15">
      <c r="A22" s="118" t="s">
        <v>34</v>
      </c>
      <c r="B22" s="119" t="s">
        <v>11</v>
      </c>
      <c r="C22" s="120" t="s">
        <v>12</v>
      </c>
      <c r="D22" s="63" t="s">
        <v>27</v>
      </c>
      <c r="E22" s="64"/>
      <c r="F22" s="65"/>
      <c r="G22" s="64"/>
      <c r="H22" s="65"/>
      <c r="I22" s="64"/>
      <c r="J22" s="66"/>
      <c r="K22" s="64"/>
      <c r="L22" s="66"/>
      <c r="M22" s="64"/>
      <c r="N22" s="65"/>
      <c r="O22" s="64"/>
      <c r="P22" s="65"/>
      <c r="Q22" s="64"/>
      <c r="R22" s="65"/>
    </row>
    <row r="23" spans="1:18" ht="19.5" customHeight="1">
      <c r="A23" s="67" t="s">
        <v>35</v>
      </c>
      <c r="B23" s="68">
        <v>11</v>
      </c>
      <c r="C23" s="69">
        <v>24</v>
      </c>
      <c r="D23" s="70"/>
      <c r="E23" s="64"/>
      <c r="F23" s="65"/>
      <c r="G23" s="64"/>
      <c r="H23" s="65"/>
      <c r="I23" s="64"/>
      <c r="J23" s="66"/>
      <c r="K23" s="64"/>
      <c r="L23" s="66"/>
      <c r="M23" s="64"/>
      <c r="N23" s="65"/>
      <c r="O23" s="64"/>
      <c r="P23" s="65"/>
      <c r="Q23" s="64"/>
      <c r="R23" s="65"/>
    </row>
    <row r="24" spans="1:18" ht="19.5" customHeight="1">
      <c r="A24" s="71" t="s">
        <v>36</v>
      </c>
      <c r="B24" s="72">
        <v>88</v>
      </c>
      <c r="C24" s="73">
        <v>129</v>
      </c>
      <c r="D24" s="74" t="s">
        <v>33</v>
      </c>
      <c r="E24" s="338">
        <v>41</v>
      </c>
      <c r="F24" s="339">
        <v>38</v>
      </c>
      <c r="G24" s="251">
        <f aca="true" t="shared" si="4" ref="G24:R24">SUM(G7:G21)</f>
        <v>733</v>
      </c>
      <c r="H24" s="252">
        <f t="shared" si="4"/>
        <v>662</v>
      </c>
      <c r="I24" s="251">
        <f t="shared" si="4"/>
        <v>631</v>
      </c>
      <c r="J24" s="253">
        <f t="shared" si="4"/>
        <v>571</v>
      </c>
      <c r="K24" s="251">
        <f>SUM(K7:K21)</f>
        <v>1364</v>
      </c>
      <c r="L24" s="253">
        <f t="shared" si="4"/>
        <v>1233</v>
      </c>
      <c r="M24" s="251">
        <f t="shared" si="4"/>
        <v>146</v>
      </c>
      <c r="N24" s="252">
        <f t="shared" si="4"/>
        <v>137</v>
      </c>
      <c r="O24" s="251">
        <f t="shared" si="4"/>
        <v>215</v>
      </c>
      <c r="P24" s="252">
        <f t="shared" si="4"/>
        <v>197</v>
      </c>
      <c r="Q24" s="251">
        <f t="shared" si="4"/>
        <v>361</v>
      </c>
      <c r="R24" s="252">
        <f t="shared" si="4"/>
        <v>334</v>
      </c>
    </row>
    <row r="25" spans="1:18" ht="19.5" customHeight="1">
      <c r="A25" s="75" t="s">
        <v>37</v>
      </c>
      <c r="B25" s="68">
        <v>45</v>
      </c>
      <c r="C25" s="69">
        <v>58</v>
      </c>
      <c r="D25" s="76"/>
      <c r="E25" s="112"/>
      <c r="F25" s="113"/>
      <c r="G25" s="112"/>
      <c r="H25" s="113"/>
      <c r="I25" s="112"/>
      <c r="J25" s="114"/>
      <c r="K25" s="64"/>
      <c r="L25" s="66"/>
      <c r="M25" s="64"/>
      <c r="N25" s="65"/>
      <c r="O25" s="64"/>
      <c r="P25" s="65"/>
      <c r="Q25" s="64"/>
      <c r="R25" s="65"/>
    </row>
    <row r="26" spans="1:18" ht="19.5" customHeight="1">
      <c r="A26" s="77" t="s">
        <v>38</v>
      </c>
      <c r="B26" s="68">
        <v>20</v>
      </c>
      <c r="C26" s="69">
        <v>23</v>
      </c>
      <c r="D26" s="78">
        <f>SUM(B27+C27)</f>
        <v>398</v>
      </c>
      <c r="E26" s="64"/>
      <c r="F26" s="65"/>
      <c r="G26" s="64"/>
      <c r="H26" s="65"/>
      <c r="I26" s="64"/>
      <c r="J26" s="66"/>
      <c r="K26" s="64"/>
      <c r="L26" s="66"/>
      <c r="M26" s="64"/>
      <c r="N26" s="65"/>
      <c r="O26" s="64"/>
      <c r="P26" s="65"/>
      <c r="Q26" s="64"/>
      <c r="R26" s="65"/>
    </row>
    <row r="27" spans="1:18" ht="19.5" customHeight="1">
      <c r="A27" s="79" t="s">
        <v>27</v>
      </c>
      <c r="B27" s="80">
        <f>SUM(B23:B26)</f>
        <v>164</v>
      </c>
      <c r="C27" s="81">
        <f>SUM(C23:C26)</f>
        <v>234</v>
      </c>
      <c r="D27" s="82"/>
      <c r="E27" s="83"/>
      <c r="F27" s="84"/>
      <c r="G27" s="83"/>
      <c r="H27" s="84"/>
      <c r="I27" s="83"/>
      <c r="J27" s="85"/>
      <c r="K27" s="83"/>
      <c r="L27" s="85"/>
      <c r="M27" s="83"/>
      <c r="N27" s="84"/>
      <c r="O27" s="83"/>
      <c r="P27" s="84"/>
      <c r="Q27" s="83"/>
      <c r="R27" s="84"/>
    </row>
  </sheetData>
  <sheetProtection/>
  <mergeCells count="16">
    <mergeCell ref="A1:R1"/>
    <mergeCell ref="E4:F5"/>
    <mergeCell ref="G4:J4"/>
    <mergeCell ref="K4:L4"/>
    <mergeCell ref="M4:P4"/>
    <mergeCell ref="Q4:R4"/>
    <mergeCell ref="G5:H5"/>
    <mergeCell ref="I5:J5"/>
    <mergeCell ref="M5:N5"/>
    <mergeCell ref="O5:P5"/>
    <mergeCell ref="Q5:R5"/>
    <mergeCell ref="A10:D10"/>
    <mergeCell ref="A21:D21"/>
    <mergeCell ref="A16:D16"/>
    <mergeCell ref="A17:D17"/>
    <mergeCell ref="A4:D6"/>
  </mergeCells>
  <conditionalFormatting sqref="B23:C27 E7:R16 E26:R27 E25:J25 E18:R24 I17">
    <cfRule type="cellIs" priority="3" dxfId="51" operator="lessThanOrEqual" stopIfTrue="1">
      <formula>0</formula>
    </cfRule>
  </conditionalFormatting>
  <conditionalFormatting sqref="E17:H17 J17:R17">
    <cfRule type="cellIs" priority="2" dxfId="51" operator="lessThanOrEqual" stopIfTrue="1">
      <formula>0</formula>
    </cfRule>
  </conditionalFormatting>
  <conditionalFormatting sqref="K25:R25">
    <cfRule type="cellIs" priority="1" dxfId="51" operator="lessThanOrEqual" stopIfTrue="1">
      <formula>0</formula>
    </cfRule>
  </conditionalFormatting>
  <printOptions/>
  <pageMargins left="0.984251968503937" right="0.3937007874015748" top="2.362204724409449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90"/>
  <sheetViews>
    <sheetView zoomScaleSheetLayoutView="85" workbookViewId="0" topLeftCell="A1">
      <selection activeCell="P79" sqref="P79"/>
    </sheetView>
  </sheetViews>
  <sheetFormatPr defaultColWidth="9.140625" defaultRowHeight="12.75"/>
  <cols>
    <col min="1" max="1" width="9.57421875" style="103" customWidth="1"/>
    <col min="2" max="2" width="14.28125" style="23" customWidth="1"/>
    <col min="3" max="3" width="7.8515625" style="23" customWidth="1"/>
    <col min="4" max="4" width="13.7109375" style="23" customWidth="1"/>
    <col min="5" max="5" width="10.57421875" style="23" customWidth="1"/>
    <col min="6" max="6" width="8.00390625" style="23" customWidth="1"/>
    <col min="7" max="7" width="12.7109375" style="23" customWidth="1"/>
    <col min="8" max="8" width="7.57421875" style="23" customWidth="1"/>
    <col min="9" max="9" width="6.421875" style="23" bestFit="1" customWidth="1"/>
    <col min="10" max="10" width="8.421875" style="23" customWidth="1"/>
    <col min="11" max="16384" width="9.140625" style="23" customWidth="1"/>
  </cols>
  <sheetData>
    <row r="1" spans="1:10" ht="12.75">
      <c r="A1" s="417" t="s">
        <v>13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2.75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ht="15.75" customHeight="1"/>
    <row r="4" spans="1:9" ht="12.75">
      <c r="A4" s="105" t="s">
        <v>39</v>
      </c>
      <c r="D4" s="24"/>
      <c r="E4" s="25"/>
      <c r="F4" s="26" t="s">
        <v>47</v>
      </c>
      <c r="G4" s="24"/>
      <c r="I4" s="24"/>
    </row>
    <row r="5" spans="1:10" ht="15">
      <c r="A5" s="428" t="s">
        <v>40</v>
      </c>
      <c r="B5" s="428"/>
      <c r="C5" s="18">
        <f>'REL FINAL'!E24</f>
        <v>41</v>
      </c>
      <c r="D5" s="27"/>
      <c r="E5" s="25"/>
      <c r="F5" s="428" t="s">
        <v>40</v>
      </c>
      <c r="G5" s="428"/>
      <c r="H5" s="18">
        <f>'REL FINAL'!F24</f>
        <v>38</v>
      </c>
      <c r="I5" s="27"/>
      <c r="J5" s="25"/>
    </row>
    <row r="6" spans="1:10" ht="18" customHeight="1">
      <c r="A6" s="428" t="s">
        <v>41</v>
      </c>
      <c r="B6" s="428"/>
      <c r="C6" s="18">
        <f>'REL FINAL'!O24</f>
        <v>215</v>
      </c>
      <c r="D6" s="429">
        <f>SUM(C6+C7)</f>
        <v>361</v>
      </c>
      <c r="E6" s="28"/>
      <c r="F6" s="428" t="s">
        <v>41</v>
      </c>
      <c r="G6" s="428"/>
      <c r="H6" s="18">
        <f>'REL FINAL'!P24</f>
        <v>197</v>
      </c>
      <c r="I6" s="429">
        <f>SUM(H6+H7)</f>
        <v>334</v>
      </c>
      <c r="J6" s="29"/>
    </row>
    <row r="7" spans="1:10" ht="18" customHeight="1">
      <c r="A7" s="428" t="s">
        <v>42</v>
      </c>
      <c r="B7" s="428"/>
      <c r="C7" s="18">
        <f>'REL FINAL'!M24</f>
        <v>146</v>
      </c>
      <c r="D7" s="429"/>
      <c r="E7" s="30"/>
      <c r="F7" s="428" t="s">
        <v>42</v>
      </c>
      <c r="G7" s="428"/>
      <c r="H7" s="18">
        <f>'REL FINAL'!N24</f>
        <v>137</v>
      </c>
      <c r="I7" s="429"/>
      <c r="J7" s="31"/>
    </row>
    <row r="8" spans="1:10" ht="18" customHeight="1">
      <c r="A8" s="430" t="s">
        <v>43</v>
      </c>
      <c r="B8" s="430"/>
      <c r="C8" s="18">
        <f>'REL FINAL'!I24</f>
        <v>631</v>
      </c>
      <c r="D8" s="429">
        <f>SUM(C8+C9)</f>
        <v>1364</v>
      </c>
      <c r="E8" s="429">
        <f>SUM(D8+D10)</f>
        <v>1581</v>
      </c>
      <c r="F8" s="430" t="s">
        <v>43</v>
      </c>
      <c r="G8" s="430"/>
      <c r="H8" s="18">
        <f>'REL FINAL'!J24</f>
        <v>571</v>
      </c>
      <c r="I8" s="429">
        <f>SUM(H8+H9)</f>
        <v>1233</v>
      </c>
      <c r="J8" s="429">
        <f>SUM(I8+I10)</f>
        <v>1450</v>
      </c>
    </row>
    <row r="9" spans="1:10" ht="18" customHeight="1">
      <c r="A9" s="430" t="s">
        <v>44</v>
      </c>
      <c r="B9" s="430"/>
      <c r="C9" s="18">
        <f>'REL FINAL'!G24</f>
        <v>733</v>
      </c>
      <c r="D9" s="429"/>
      <c r="E9" s="429"/>
      <c r="F9" s="430" t="s">
        <v>44</v>
      </c>
      <c r="G9" s="430"/>
      <c r="H9" s="18">
        <f>'REL FINAL'!H24</f>
        <v>662</v>
      </c>
      <c r="I9" s="429"/>
      <c r="J9" s="429"/>
    </row>
    <row r="10" spans="1:10" ht="18" customHeight="1">
      <c r="A10" s="430" t="s">
        <v>45</v>
      </c>
      <c r="B10" s="430"/>
      <c r="C10" s="18">
        <f>'REL FINAL'!C24</f>
        <v>129</v>
      </c>
      <c r="D10" s="429">
        <f>SUM(C10+C11)</f>
        <v>217</v>
      </c>
      <c r="E10" s="429"/>
      <c r="F10" s="430" t="s">
        <v>45</v>
      </c>
      <c r="G10" s="430"/>
      <c r="H10" s="18">
        <f>'REL FINAL'!C24</f>
        <v>129</v>
      </c>
      <c r="I10" s="429">
        <f>SUM(H10+H11)</f>
        <v>217</v>
      </c>
      <c r="J10" s="429"/>
    </row>
    <row r="11" spans="1:10" ht="18" customHeight="1">
      <c r="A11" s="430" t="s">
        <v>46</v>
      </c>
      <c r="B11" s="430"/>
      <c r="C11" s="18">
        <f>'REL FINAL'!B24</f>
        <v>88</v>
      </c>
      <c r="D11" s="429"/>
      <c r="E11" s="429"/>
      <c r="F11" s="430" t="s">
        <v>46</v>
      </c>
      <c r="G11" s="430"/>
      <c r="H11" s="18">
        <f>'REL FINAL'!B24</f>
        <v>88</v>
      </c>
      <c r="I11" s="429"/>
      <c r="J11" s="429"/>
    </row>
    <row r="12" spans="1:10" ht="10.5" customHeight="1">
      <c r="A12" s="106"/>
      <c r="B12" s="32"/>
      <c r="C12" s="33"/>
      <c r="D12" s="34"/>
      <c r="E12" s="25"/>
      <c r="F12" s="35"/>
      <c r="G12" s="32"/>
      <c r="H12" s="32"/>
      <c r="I12" s="33"/>
      <c r="J12" s="24"/>
    </row>
    <row r="13" spans="1:10" ht="12.75">
      <c r="A13" s="431" t="s">
        <v>48</v>
      </c>
      <c r="B13" s="431"/>
      <c r="C13" s="429">
        <f>SUM(B14+B15)</f>
        <v>35</v>
      </c>
      <c r="D13" s="36"/>
      <c r="E13" s="37"/>
      <c r="F13" s="35"/>
      <c r="G13" s="38" t="s">
        <v>49</v>
      </c>
      <c r="H13" s="39"/>
      <c r="I13" s="40"/>
      <c r="J13" s="24"/>
    </row>
    <row r="14" spans="1:10" ht="18" customHeight="1">
      <c r="A14" s="107" t="s">
        <v>11</v>
      </c>
      <c r="B14" s="42">
        <f>'REL FINAL'!B23</f>
        <v>11</v>
      </c>
      <c r="C14" s="429"/>
      <c r="D14" s="36"/>
      <c r="E14" s="25"/>
      <c r="F14" s="35"/>
      <c r="G14" s="41" t="s">
        <v>11</v>
      </c>
      <c r="H14" s="42">
        <f>'REL FINAL'!B26</f>
        <v>20</v>
      </c>
      <c r="I14" s="429">
        <f>SUM(H14+H15)</f>
        <v>43</v>
      </c>
      <c r="J14" s="24"/>
    </row>
    <row r="15" spans="1:10" ht="18" customHeight="1">
      <c r="A15" s="107" t="s">
        <v>12</v>
      </c>
      <c r="B15" s="42">
        <f>'REL FINAL'!C23</f>
        <v>24</v>
      </c>
      <c r="C15" s="429"/>
      <c r="D15" s="36"/>
      <c r="E15" s="25"/>
      <c r="F15" s="35"/>
      <c r="G15" s="41" t="s">
        <v>12</v>
      </c>
      <c r="H15" s="42">
        <f>'REL FINAL'!C26</f>
        <v>23</v>
      </c>
      <c r="I15" s="429"/>
      <c r="J15" s="24"/>
    </row>
    <row r="16" spans="1:10" ht="15">
      <c r="A16" s="431" t="s">
        <v>37</v>
      </c>
      <c r="B16" s="431"/>
      <c r="C16" s="429">
        <f>SUM(B17+B18)</f>
        <v>103</v>
      </c>
      <c r="D16" s="36"/>
      <c r="E16" s="25"/>
      <c r="F16" s="35"/>
      <c r="G16" s="32"/>
      <c r="H16" s="32"/>
      <c r="I16" s="33"/>
      <c r="J16" s="24"/>
    </row>
    <row r="17" spans="1:10" ht="18" customHeight="1">
      <c r="A17" s="107" t="s">
        <v>11</v>
      </c>
      <c r="B17" s="42">
        <f>'REL FINAL'!B25</f>
        <v>45</v>
      </c>
      <c r="C17" s="429"/>
      <c r="D17" s="36"/>
      <c r="E17" s="25"/>
      <c r="F17" s="35"/>
      <c r="G17" s="432" t="s">
        <v>50</v>
      </c>
      <c r="H17" s="432"/>
      <c r="I17" s="432"/>
      <c r="J17" s="24"/>
    </row>
    <row r="18" spans="1:10" ht="18" customHeight="1">
      <c r="A18" s="107" t="s">
        <v>12</v>
      </c>
      <c r="B18" s="42">
        <f>'REL FINAL'!C25</f>
        <v>58</v>
      </c>
      <c r="C18" s="429"/>
      <c r="D18" s="36"/>
      <c r="E18" s="25"/>
      <c r="F18" s="35"/>
      <c r="G18" s="43"/>
      <c r="H18" s="44">
        <f>SUM(C13+C16+I14)</f>
        <v>181</v>
      </c>
      <c r="I18" s="45"/>
      <c r="J18" s="24"/>
    </row>
    <row r="19" spans="1:10" ht="12.75" customHeight="1">
      <c r="A19" s="108"/>
      <c r="B19" s="36"/>
      <c r="C19" s="36"/>
      <c r="D19" s="36"/>
      <c r="E19" s="25"/>
      <c r="F19" s="35"/>
      <c r="G19" s="25"/>
      <c r="H19" s="36"/>
      <c r="I19" s="36"/>
      <c r="J19" s="35"/>
    </row>
    <row r="20" spans="1:10" ht="17.25" customHeight="1">
      <c r="A20" s="108"/>
      <c r="B20" s="36"/>
      <c r="C20" s="36"/>
      <c r="D20" s="433" t="s">
        <v>51</v>
      </c>
      <c r="E20" s="434"/>
      <c r="F20" s="435"/>
      <c r="G20" s="25"/>
      <c r="H20" s="36"/>
      <c r="I20" s="36"/>
      <c r="J20" s="35"/>
    </row>
    <row r="21" spans="1:10" ht="17.25" customHeight="1">
      <c r="A21" s="108"/>
      <c r="B21" s="36"/>
      <c r="C21" s="36"/>
      <c r="D21" s="436">
        <f>H18+J8</f>
        <v>1631</v>
      </c>
      <c r="E21" s="436"/>
      <c r="F21" s="437"/>
      <c r="G21" s="25"/>
      <c r="H21" s="36"/>
      <c r="I21" s="36"/>
      <c r="J21" s="35"/>
    </row>
    <row r="22" spans="1:10" ht="9" customHeight="1">
      <c r="A22" s="109"/>
      <c r="B22" s="47"/>
      <c r="C22" s="47"/>
      <c r="D22" s="47"/>
      <c r="E22" s="46"/>
      <c r="F22" s="48"/>
      <c r="G22" s="46"/>
      <c r="H22" s="47"/>
      <c r="I22" s="47"/>
      <c r="J22" s="48"/>
    </row>
    <row r="23" spans="1:10" ht="15">
      <c r="A23" s="438" t="s">
        <v>1</v>
      </c>
      <c r="B23" s="438"/>
      <c r="C23" s="438" t="s">
        <v>32</v>
      </c>
      <c r="D23" s="438"/>
      <c r="E23" s="438"/>
      <c r="F23" s="438"/>
      <c r="G23" s="438" t="s">
        <v>29</v>
      </c>
      <c r="H23" s="438"/>
      <c r="I23" s="438"/>
      <c r="J23" s="438"/>
    </row>
    <row r="24" spans="1:10" ht="12.75" customHeight="1">
      <c r="A24" s="438"/>
      <c r="B24" s="438"/>
      <c r="C24" s="443" t="s">
        <v>52</v>
      </c>
      <c r="D24" s="444"/>
      <c r="E24" s="443" t="s">
        <v>47</v>
      </c>
      <c r="F24" s="444"/>
      <c r="G24" s="439" t="s">
        <v>39</v>
      </c>
      <c r="H24" s="440"/>
      <c r="I24" s="441" t="s">
        <v>47</v>
      </c>
      <c r="J24" s="442"/>
    </row>
    <row r="25" spans="1:10" ht="18" customHeight="1">
      <c r="A25" s="104" t="s">
        <v>53</v>
      </c>
      <c r="B25" s="17"/>
      <c r="C25" s="425">
        <f>'REL FINAL'!O7</f>
        <v>26</v>
      </c>
      <c r="D25" s="425">
        <f>SUM(C25:C32)</f>
        <v>46</v>
      </c>
      <c r="E25" s="425">
        <f>'REL FINAL'!P7</f>
        <v>25</v>
      </c>
      <c r="F25" s="425">
        <f>SUM(E25+E32)</f>
        <v>45</v>
      </c>
      <c r="G25" s="49">
        <f>'IP'!BX94</f>
        <v>14</v>
      </c>
      <c r="H25" s="425">
        <f>SUM(G25:G38)</f>
        <v>128</v>
      </c>
      <c r="I25" s="49">
        <f>'IP'!BY94</f>
        <v>11</v>
      </c>
      <c r="J25" s="425">
        <f>SUM(I25:I38)</f>
        <v>115</v>
      </c>
    </row>
    <row r="26" spans="1:10" ht="18" customHeight="1">
      <c r="A26" s="104" t="s">
        <v>54</v>
      </c>
      <c r="B26" s="96"/>
      <c r="C26" s="427"/>
      <c r="D26" s="427"/>
      <c r="E26" s="427"/>
      <c r="F26" s="427"/>
      <c r="G26" s="50">
        <f>'IP'!BZ94</f>
        <v>16</v>
      </c>
      <c r="H26" s="427"/>
      <c r="I26" s="50">
        <f>'IP'!CA94</f>
        <v>14</v>
      </c>
      <c r="J26" s="427"/>
    </row>
    <row r="27" spans="1:10" ht="18" customHeight="1">
      <c r="A27" s="104" t="s">
        <v>55</v>
      </c>
      <c r="B27" s="17"/>
      <c r="C27" s="427"/>
      <c r="D27" s="427"/>
      <c r="E27" s="427"/>
      <c r="F27" s="427"/>
      <c r="G27" s="49">
        <f>'IP'!CB94</f>
        <v>10</v>
      </c>
      <c r="H27" s="427"/>
      <c r="I27" s="49">
        <f>'IP'!CC94</f>
        <v>10</v>
      </c>
      <c r="J27" s="427"/>
    </row>
    <row r="28" spans="1:10" ht="18" customHeight="1">
      <c r="A28" s="104" t="s">
        <v>56</v>
      </c>
      <c r="B28" s="17"/>
      <c r="C28" s="427"/>
      <c r="D28" s="427"/>
      <c r="E28" s="427"/>
      <c r="F28" s="427"/>
      <c r="G28" s="49">
        <f>'IP'!CD94</f>
        <v>9</v>
      </c>
      <c r="H28" s="427"/>
      <c r="I28" s="49">
        <f>'IP'!CE94</f>
        <v>9</v>
      </c>
      <c r="J28" s="427"/>
    </row>
    <row r="29" spans="1:10" ht="18" customHeight="1">
      <c r="A29" s="104" t="s">
        <v>57</v>
      </c>
      <c r="B29" s="17"/>
      <c r="C29" s="427"/>
      <c r="D29" s="427"/>
      <c r="E29" s="427"/>
      <c r="F29" s="427"/>
      <c r="G29" s="49">
        <f>'IP'!CF94</f>
        <v>8</v>
      </c>
      <c r="H29" s="427"/>
      <c r="I29" s="49">
        <f>'IP'!CG94</f>
        <v>7</v>
      </c>
      <c r="J29" s="427"/>
    </row>
    <row r="30" spans="1:10" ht="18" customHeight="1">
      <c r="A30" s="104" t="s">
        <v>58</v>
      </c>
      <c r="B30" s="17"/>
      <c r="C30" s="427"/>
      <c r="D30" s="427"/>
      <c r="E30" s="427"/>
      <c r="F30" s="427"/>
      <c r="G30" s="49">
        <f>'IP'!CH94</f>
        <v>2</v>
      </c>
      <c r="H30" s="427"/>
      <c r="I30" s="49">
        <f>'IP'!CI94</f>
        <v>1</v>
      </c>
      <c r="J30" s="427"/>
    </row>
    <row r="31" spans="1:10" ht="18" customHeight="1">
      <c r="A31" s="104" t="s">
        <v>113</v>
      </c>
      <c r="B31" s="17"/>
      <c r="C31" s="426"/>
      <c r="D31" s="427"/>
      <c r="E31" s="426"/>
      <c r="F31" s="427"/>
      <c r="G31" s="49">
        <f>'IP'!CJ94</f>
        <v>5</v>
      </c>
      <c r="H31" s="427"/>
      <c r="I31" s="49">
        <f>'IP'!CK94</f>
        <v>4</v>
      </c>
      <c r="J31" s="427"/>
    </row>
    <row r="32" spans="1:10" ht="18" customHeight="1">
      <c r="A32" s="104" t="s">
        <v>59</v>
      </c>
      <c r="B32" s="17"/>
      <c r="C32" s="425">
        <f>'REL FINAL'!M7</f>
        <v>20</v>
      </c>
      <c r="D32" s="427"/>
      <c r="E32" s="425">
        <f>'REL FINAL'!N7</f>
        <v>20</v>
      </c>
      <c r="F32" s="427"/>
      <c r="G32" s="49">
        <f>'IP'!H94</f>
        <v>16</v>
      </c>
      <c r="H32" s="427"/>
      <c r="I32" s="49">
        <f>'IP'!I94</f>
        <v>14</v>
      </c>
      <c r="J32" s="427"/>
    </row>
    <row r="33" spans="1:10" ht="18" customHeight="1">
      <c r="A33" s="104" t="s">
        <v>60</v>
      </c>
      <c r="B33" s="17"/>
      <c r="C33" s="427"/>
      <c r="D33" s="427"/>
      <c r="E33" s="427"/>
      <c r="F33" s="427"/>
      <c r="G33" s="49">
        <f>'IP'!J94</f>
        <v>15</v>
      </c>
      <c r="H33" s="427"/>
      <c r="I33" s="49">
        <f>'IP'!K94</f>
        <v>14</v>
      </c>
      <c r="J33" s="427"/>
    </row>
    <row r="34" spans="1:10" ht="18" customHeight="1">
      <c r="A34" s="104" t="s">
        <v>61</v>
      </c>
      <c r="B34" s="17"/>
      <c r="C34" s="427"/>
      <c r="D34" s="427"/>
      <c r="E34" s="427"/>
      <c r="F34" s="427"/>
      <c r="G34" s="49">
        <f>'IP'!L94</f>
        <v>14</v>
      </c>
      <c r="H34" s="427"/>
      <c r="I34" s="49">
        <f>'IP'!M94</f>
        <v>12</v>
      </c>
      <c r="J34" s="427"/>
    </row>
    <row r="35" spans="1:10" ht="18" customHeight="1">
      <c r="A35" s="104" t="s">
        <v>62</v>
      </c>
      <c r="B35" s="17"/>
      <c r="C35" s="427"/>
      <c r="D35" s="427"/>
      <c r="E35" s="427"/>
      <c r="F35" s="427"/>
      <c r="G35" s="49">
        <f>'IP'!N94</f>
        <v>9</v>
      </c>
      <c r="H35" s="427"/>
      <c r="I35" s="49">
        <f>'IP'!O94</f>
        <v>9</v>
      </c>
      <c r="J35" s="427"/>
    </row>
    <row r="36" spans="1:10" ht="18" customHeight="1">
      <c r="A36" s="104" t="s">
        <v>63</v>
      </c>
      <c r="B36" s="17"/>
      <c r="C36" s="427"/>
      <c r="D36" s="427"/>
      <c r="E36" s="427"/>
      <c r="F36" s="427"/>
      <c r="G36" s="49">
        <f>'IP'!P94</f>
        <v>5</v>
      </c>
      <c r="H36" s="427"/>
      <c r="I36" s="49">
        <f>'IP'!Q94</f>
        <v>5</v>
      </c>
      <c r="J36" s="427"/>
    </row>
    <row r="37" spans="1:10" ht="18" customHeight="1">
      <c r="A37" s="104" t="s">
        <v>64</v>
      </c>
      <c r="B37" s="17"/>
      <c r="C37" s="427"/>
      <c r="D37" s="427"/>
      <c r="E37" s="427"/>
      <c r="F37" s="427"/>
      <c r="G37" s="49">
        <f>'IP'!R94</f>
        <v>2</v>
      </c>
      <c r="H37" s="427"/>
      <c r="I37" s="49">
        <f>'IP'!S94</f>
        <v>2</v>
      </c>
      <c r="J37" s="427"/>
    </row>
    <row r="38" spans="1:10" ht="18" customHeight="1">
      <c r="A38" s="104" t="s">
        <v>114</v>
      </c>
      <c r="B38" s="17"/>
      <c r="C38" s="426"/>
      <c r="D38" s="426"/>
      <c r="E38" s="426"/>
      <c r="F38" s="426"/>
      <c r="G38" s="49">
        <f>'IP'!T94</f>
        <v>3</v>
      </c>
      <c r="H38" s="426"/>
      <c r="I38" s="49">
        <f>'IP'!U94</f>
        <v>3</v>
      </c>
      <c r="J38" s="426"/>
    </row>
    <row r="39" spans="1:10" ht="18" customHeight="1">
      <c r="A39" s="104" t="s">
        <v>65</v>
      </c>
      <c r="B39" s="17"/>
      <c r="C39" s="445">
        <f>'REL FINAL'!Q8</f>
        <v>15</v>
      </c>
      <c r="D39" s="445"/>
      <c r="E39" s="445">
        <f>'REL FINAL'!R8</f>
        <v>12</v>
      </c>
      <c r="F39" s="445"/>
      <c r="G39" s="49">
        <f>'REL FINAL'!I8</f>
        <v>36</v>
      </c>
      <c r="H39" s="445">
        <f>SUM(G39:G40)</f>
        <v>36</v>
      </c>
      <c r="I39" s="49">
        <f>'REL FINAL'!J8</f>
        <v>31</v>
      </c>
      <c r="J39" s="445">
        <f>SUM(I39:I40)</f>
        <v>31</v>
      </c>
    </row>
    <row r="40" spans="1:10" ht="18" customHeight="1">
      <c r="A40" s="104" t="s">
        <v>66</v>
      </c>
      <c r="B40" s="17"/>
      <c r="C40" s="445"/>
      <c r="D40" s="445"/>
      <c r="E40" s="445"/>
      <c r="F40" s="445"/>
      <c r="G40" s="49">
        <f>'REL FINAL'!G8</f>
        <v>0</v>
      </c>
      <c r="H40" s="445"/>
      <c r="I40" s="49">
        <f>'REL FINAL'!H8</f>
        <v>0</v>
      </c>
      <c r="J40" s="445"/>
    </row>
    <row r="41" spans="1:10" ht="18" customHeight="1">
      <c r="A41" s="104" t="s">
        <v>67</v>
      </c>
      <c r="B41" s="17"/>
      <c r="C41" s="51">
        <f>'REL FINAL'!O9</f>
        <v>14</v>
      </c>
      <c r="D41" s="425">
        <f>SUM(C41+C42)</f>
        <v>33</v>
      </c>
      <c r="E41" s="51">
        <f>'REL FINAL'!P9</f>
        <v>11</v>
      </c>
      <c r="F41" s="425">
        <f>SUM(E41+E42)</f>
        <v>30</v>
      </c>
      <c r="G41" s="49">
        <f>'REL FINAL'!I9</f>
        <v>24</v>
      </c>
      <c r="H41" s="445">
        <f>SUM(G41:G42)</f>
        <v>62</v>
      </c>
      <c r="I41" s="49">
        <f>'REL FINAL'!J9</f>
        <v>22</v>
      </c>
      <c r="J41" s="445">
        <f>SUM(I41:I42)</f>
        <v>60</v>
      </c>
    </row>
    <row r="42" spans="1:10" ht="18" customHeight="1">
      <c r="A42" s="104" t="s">
        <v>68</v>
      </c>
      <c r="B42" s="17"/>
      <c r="C42" s="51">
        <f>'REL FINAL'!M9</f>
        <v>19</v>
      </c>
      <c r="D42" s="426"/>
      <c r="E42" s="51">
        <f>'REL FINAL'!N9</f>
        <v>19</v>
      </c>
      <c r="F42" s="426"/>
      <c r="G42" s="49">
        <f>'REL FINAL'!G9</f>
        <v>38</v>
      </c>
      <c r="H42" s="445"/>
      <c r="I42" s="49">
        <f>'REL FINAL'!H9</f>
        <v>38</v>
      </c>
      <c r="J42" s="445"/>
    </row>
    <row r="43" spans="1:10" ht="18" customHeight="1">
      <c r="A43" s="104" t="s">
        <v>69</v>
      </c>
      <c r="B43" s="17"/>
      <c r="C43" s="445">
        <f>'REL FINAL'!Q10</f>
        <v>18</v>
      </c>
      <c r="D43" s="445"/>
      <c r="E43" s="445">
        <f>'REL FINAL'!R10</f>
        <v>18</v>
      </c>
      <c r="F43" s="445"/>
      <c r="G43" s="49">
        <f>'REL FINAL'!I10</f>
        <v>23</v>
      </c>
      <c r="H43" s="445">
        <f>SUM(G43:G44)</f>
        <v>198</v>
      </c>
      <c r="I43" s="49">
        <f>'REL FINAL'!J10</f>
        <v>21</v>
      </c>
      <c r="J43" s="445">
        <f>SUM(I43:I44)</f>
        <v>190</v>
      </c>
    </row>
    <row r="44" spans="1:10" ht="18" customHeight="1">
      <c r="A44" s="104" t="s">
        <v>70</v>
      </c>
      <c r="B44" s="17"/>
      <c r="C44" s="445"/>
      <c r="D44" s="445"/>
      <c r="E44" s="445"/>
      <c r="F44" s="445"/>
      <c r="G44" s="49">
        <f>'REL FINAL'!G10</f>
        <v>175</v>
      </c>
      <c r="H44" s="445"/>
      <c r="I44" s="49">
        <f>'REL FINAL'!H10</f>
        <v>169</v>
      </c>
      <c r="J44" s="445"/>
    </row>
    <row r="45" spans="1:10" ht="18" customHeight="1">
      <c r="A45" s="104" t="s">
        <v>71</v>
      </c>
      <c r="B45" s="17"/>
      <c r="C45" s="49">
        <f>'REL FINAL'!O11</f>
        <v>17</v>
      </c>
      <c r="D45" s="445">
        <f>SUM(C45+C46)</f>
        <v>27</v>
      </c>
      <c r="E45" s="49">
        <f>'REL FINAL'!P11</f>
        <v>16</v>
      </c>
      <c r="F45" s="445">
        <f>SUM(E45+E46)</f>
        <v>24</v>
      </c>
      <c r="G45" s="49">
        <f>'REL FINAL'!I11</f>
        <v>16</v>
      </c>
      <c r="H45" s="445">
        <f>SUM(G45+G46)</f>
        <v>25</v>
      </c>
      <c r="I45" s="49">
        <f>'REL FINAL'!J11</f>
        <v>16</v>
      </c>
      <c r="J45" s="445">
        <f>SUM(I45+I46)</f>
        <v>24</v>
      </c>
    </row>
    <row r="46" spans="1:10" ht="18" customHeight="1">
      <c r="A46" s="104" t="s">
        <v>72</v>
      </c>
      <c r="B46" s="17"/>
      <c r="C46" s="49">
        <f>'REL FINAL'!M11</f>
        <v>10</v>
      </c>
      <c r="D46" s="445"/>
      <c r="E46" s="49">
        <f>'REL FINAL'!N11</f>
        <v>8</v>
      </c>
      <c r="F46" s="445"/>
      <c r="G46" s="49">
        <f>'REL FINAL'!G11</f>
        <v>9</v>
      </c>
      <c r="H46" s="445"/>
      <c r="I46" s="49">
        <f>'REL FINAL'!H11</f>
        <v>8</v>
      </c>
      <c r="J46" s="445"/>
    </row>
    <row r="47" spans="1:10" ht="18" customHeight="1">
      <c r="A47" s="110" t="s">
        <v>73</v>
      </c>
      <c r="B47" s="22"/>
      <c r="C47" s="446">
        <f>'REL FINAL'!Q12</f>
        <v>13</v>
      </c>
      <c r="D47" s="447"/>
      <c r="E47" s="446">
        <f>'REL FINAL'!R12</f>
        <v>13</v>
      </c>
      <c r="F47" s="447"/>
      <c r="G47" s="49">
        <f>'IP'!AD94+'IP'!CT94</f>
        <v>18</v>
      </c>
      <c r="H47" s="425">
        <f>SUM(G47+G48+G49)</f>
        <v>34</v>
      </c>
      <c r="I47" s="49">
        <f>'IP'!AE94+'IP'!CU94</f>
        <v>18</v>
      </c>
      <c r="J47" s="425">
        <f>SUM(I47+I48+I49)</f>
        <v>34</v>
      </c>
    </row>
    <row r="48" spans="1:10" ht="18" customHeight="1">
      <c r="A48" s="110" t="s">
        <v>74</v>
      </c>
      <c r="B48" s="22"/>
      <c r="C48" s="450"/>
      <c r="D48" s="451"/>
      <c r="E48" s="450"/>
      <c r="F48" s="451"/>
      <c r="G48" s="49">
        <f>'IP'!AF94+'IP'!CV94</f>
        <v>10</v>
      </c>
      <c r="H48" s="427"/>
      <c r="I48" s="49">
        <f>'IP'!AG94+'IP'!CW94</f>
        <v>10</v>
      </c>
      <c r="J48" s="427"/>
    </row>
    <row r="49" spans="1:10" ht="18" customHeight="1">
      <c r="A49" s="110" t="s">
        <v>117</v>
      </c>
      <c r="B49" s="22"/>
      <c r="C49" s="448"/>
      <c r="D49" s="449"/>
      <c r="E49" s="448"/>
      <c r="F49" s="449"/>
      <c r="G49" s="49">
        <f>'IP'!AH94+'IP'!CX94</f>
        <v>6</v>
      </c>
      <c r="H49" s="426"/>
      <c r="I49" s="49">
        <f>'IP'!AI94+'IP'!CY94</f>
        <v>6</v>
      </c>
      <c r="J49" s="426"/>
    </row>
    <row r="50" spans="1:10" ht="18" customHeight="1">
      <c r="A50" s="104" t="s">
        <v>75</v>
      </c>
      <c r="B50" s="17"/>
      <c r="C50" s="51">
        <f>'REL FINAL'!O13</f>
        <v>19</v>
      </c>
      <c r="D50" s="425">
        <f>SUM(C50+C51)</f>
        <v>42</v>
      </c>
      <c r="E50" s="51">
        <f>'REL FINAL'!P13</f>
        <v>16</v>
      </c>
      <c r="F50" s="425">
        <f>SUM(E50+E51)</f>
        <v>38</v>
      </c>
      <c r="G50" s="49">
        <f>'REL FINAL'!I13</f>
        <v>34</v>
      </c>
      <c r="H50" s="445">
        <f>SUM(G50:G51)</f>
        <v>80</v>
      </c>
      <c r="I50" s="49">
        <f>'REL FINAL'!J13</f>
        <v>32</v>
      </c>
      <c r="J50" s="445">
        <f>SUM(I50:I51)</f>
        <v>76</v>
      </c>
    </row>
    <row r="51" spans="1:10" ht="18" customHeight="1">
      <c r="A51" s="104" t="s">
        <v>76</v>
      </c>
      <c r="B51" s="17"/>
      <c r="C51" s="51">
        <f>'REL FINAL'!M13</f>
        <v>23</v>
      </c>
      <c r="D51" s="426"/>
      <c r="E51" s="51">
        <f>'REL FINAL'!N13</f>
        <v>22</v>
      </c>
      <c r="F51" s="426"/>
      <c r="G51" s="49">
        <f>'REL FINAL'!G13</f>
        <v>46</v>
      </c>
      <c r="H51" s="445"/>
      <c r="I51" s="49">
        <f>'REL FINAL'!H13</f>
        <v>44</v>
      </c>
      <c r="J51" s="445"/>
    </row>
    <row r="52" spans="1:10" ht="18" customHeight="1">
      <c r="A52" s="104" t="s">
        <v>77</v>
      </c>
      <c r="B52" s="17"/>
      <c r="C52" s="445">
        <f>'REL FINAL'!Q14</f>
        <v>16</v>
      </c>
      <c r="D52" s="445"/>
      <c r="E52" s="445">
        <f>'REL FINAL'!R14</f>
        <v>14</v>
      </c>
      <c r="F52" s="445"/>
      <c r="G52" s="49">
        <f>'REL FINAL'!I14</f>
        <v>38</v>
      </c>
      <c r="H52" s="445">
        <f>SUM(G52:G53)</f>
        <v>38</v>
      </c>
      <c r="I52" s="49">
        <f>'REL FINAL'!J14</f>
        <v>37</v>
      </c>
      <c r="J52" s="445">
        <f>SUM(I52,I53)</f>
        <v>37</v>
      </c>
    </row>
    <row r="53" spans="1:10" ht="18" customHeight="1">
      <c r="A53" s="104" t="s">
        <v>78</v>
      </c>
      <c r="B53" s="17"/>
      <c r="C53" s="445"/>
      <c r="D53" s="445"/>
      <c r="E53" s="445"/>
      <c r="F53" s="445"/>
      <c r="G53" s="49">
        <f>'REL FINAL'!G14</f>
        <v>0</v>
      </c>
      <c r="H53" s="445"/>
      <c r="I53" s="49">
        <f>'REL FINAL'!H14</f>
        <v>0</v>
      </c>
      <c r="J53" s="445"/>
    </row>
    <row r="54" spans="1:10" ht="18" customHeight="1">
      <c r="A54" s="104" t="s">
        <v>79</v>
      </c>
      <c r="B54" s="17"/>
      <c r="C54" s="425">
        <f>'REL FINAL'!O15</f>
        <v>15</v>
      </c>
      <c r="D54" s="425">
        <f>SUM(C54+C61)</f>
        <v>27</v>
      </c>
      <c r="E54" s="425">
        <f>'REL FINAL'!P15</f>
        <v>14</v>
      </c>
      <c r="F54" s="425">
        <f>SUM(E54+E61)</f>
        <v>24</v>
      </c>
      <c r="G54" s="49">
        <f>'IP'!DD94</f>
        <v>10</v>
      </c>
      <c r="H54" s="425">
        <f>SUM(G54:G67)</f>
        <v>79</v>
      </c>
      <c r="I54" s="49">
        <f>'IP'!DE94</f>
        <v>8</v>
      </c>
      <c r="J54" s="425">
        <f>SUM(I54:I67)</f>
        <v>66</v>
      </c>
    </row>
    <row r="55" spans="1:10" ht="18" customHeight="1">
      <c r="A55" s="104" t="s">
        <v>80</v>
      </c>
      <c r="B55" s="17"/>
      <c r="C55" s="427"/>
      <c r="D55" s="427"/>
      <c r="E55" s="427"/>
      <c r="F55" s="427"/>
      <c r="G55" s="52">
        <f>'IP'!DF94</f>
        <v>3</v>
      </c>
      <c r="H55" s="427"/>
      <c r="I55" s="50">
        <f>'IP'!DG94</f>
        <v>3</v>
      </c>
      <c r="J55" s="427"/>
    </row>
    <row r="56" spans="1:10" ht="18" customHeight="1">
      <c r="A56" s="104" t="s">
        <v>81</v>
      </c>
      <c r="B56" s="17"/>
      <c r="C56" s="427"/>
      <c r="D56" s="427"/>
      <c r="E56" s="427"/>
      <c r="F56" s="427"/>
      <c r="G56" s="49">
        <f>'IP'!DH94</f>
        <v>12</v>
      </c>
      <c r="H56" s="427"/>
      <c r="I56" s="49">
        <f>'IP'!DI94</f>
        <v>11</v>
      </c>
      <c r="J56" s="427"/>
    </row>
    <row r="57" spans="1:10" ht="18" customHeight="1">
      <c r="A57" s="104" t="s">
        <v>82</v>
      </c>
      <c r="B57" s="17"/>
      <c r="C57" s="427"/>
      <c r="D57" s="427"/>
      <c r="E57" s="427"/>
      <c r="F57" s="427"/>
      <c r="G57" s="49">
        <f>'IP'!DJ94</f>
        <v>6</v>
      </c>
      <c r="H57" s="427"/>
      <c r="I57" s="49">
        <f>'IP'!DK94</f>
        <v>5</v>
      </c>
      <c r="J57" s="427"/>
    </row>
    <row r="58" spans="1:10" ht="18" customHeight="1">
      <c r="A58" s="104" t="s">
        <v>83</v>
      </c>
      <c r="B58" s="17"/>
      <c r="C58" s="427"/>
      <c r="D58" s="427"/>
      <c r="E58" s="427"/>
      <c r="F58" s="427"/>
      <c r="G58" s="49">
        <f>'IP'!DL94</f>
        <v>5</v>
      </c>
      <c r="H58" s="427"/>
      <c r="I58" s="49">
        <f>'IP'!DM94</f>
        <v>5</v>
      </c>
      <c r="J58" s="427"/>
    </row>
    <row r="59" spans="1:10" ht="18" customHeight="1">
      <c r="A59" s="104" t="s">
        <v>84</v>
      </c>
      <c r="B59" s="17"/>
      <c r="C59" s="427"/>
      <c r="D59" s="427"/>
      <c r="E59" s="427"/>
      <c r="F59" s="427"/>
      <c r="G59" s="49">
        <f>'IP'!DN94</f>
        <v>4</v>
      </c>
      <c r="H59" s="427"/>
      <c r="I59" s="49">
        <f>'IP'!DO94</f>
        <v>4</v>
      </c>
      <c r="J59" s="427"/>
    </row>
    <row r="60" spans="1:10" ht="18" customHeight="1">
      <c r="A60" s="104" t="s">
        <v>115</v>
      </c>
      <c r="B60" s="17"/>
      <c r="C60" s="426"/>
      <c r="D60" s="427"/>
      <c r="E60" s="426"/>
      <c r="F60" s="427"/>
      <c r="G60" s="49">
        <f>'IP'!DP94</f>
        <v>1</v>
      </c>
      <c r="H60" s="427"/>
      <c r="I60" s="49">
        <f>'IP'!DQ94</f>
        <v>1</v>
      </c>
      <c r="J60" s="427"/>
    </row>
    <row r="61" spans="1:10" ht="18" customHeight="1">
      <c r="A61" s="104" t="s">
        <v>85</v>
      </c>
      <c r="B61" s="17"/>
      <c r="C61" s="425">
        <f>'REL FINAL'!M15</f>
        <v>12</v>
      </c>
      <c r="D61" s="427"/>
      <c r="E61" s="425">
        <f>'REL FINAL'!N15</f>
        <v>10</v>
      </c>
      <c r="F61" s="427"/>
      <c r="G61" s="49">
        <f>'IP'!AN94</f>
        <v>12</v>
      </c>
      <c r="H61" s="427"/>
      <c r="I61" s="49">
        <f>'IP'!AO94</f>
        <v>10</v>
      </c>
      <c r="J61" s="427"/>
    </row>
    <row r="62" spans="1:10" ht="18" customHeight="1">
      <c r="A62" s="104" t="s">
        <v>86</v>
      </c>
      <c r="B62" s="17"/>
      <c r="C62" s="427"/>
      <c r="D62" s="427"/>
      <c r="E62" s="427"/>
      <c r="F62" s="427"/>
      <c r="G62" s="49">
        <f>'IP'!AP94</f>
        <v>8</v>
      </c>
      <c r="H62" s="427"/>
      <c r="I62" s="49">
        <f>'IP'!AQ94</f>
        <v>6</v>
      </c>
      <c r="J62" s="427"/>
    </row>
    <row r="63" spans="1:10" ht="18" customHeight="1">
      <c r="A63" s="104" t="s">
        <v>87</v>
      </c>
      <c r="B63" s="17"/>
      <c r="C63" s="427"/>
      <c r="D63" s="427"/>
      <c r="E63" s="427"/>
      <c r="F63" s="427"/>
      <c r="G63" s="49">
        <f>'IP'!AR94</f>
        <v>7</v>
      </c>
      <c r="H63" s="427"/>
      <c r="I63" s="49">
        <f>'IP'!AS94</f>
        <v>5</v>
      </c>
      <c r="J63" s="427"/>
    </row>
    <row r="64" spans="1:10" ht="18" customHeight="1">
      <c r="A64" s="104" t="s">
        <v>88</v>
      </c>
      <c r="B64" s="17"/>
      <c r="C64" s="427"/>
      <c r="D64" s="427"/>
      <c r="E64" s="427"/>
      <c r="F64" s="427"/>
      <c r="G64" s="49">
        <f>'IP'!AT94</f>
        <v>5</v>
      </c>
      <c r="H64" s="427"/>
      <c r="I64" s="49">
        <f>'IP'!AU94</f>
        <v>4</v>
      </c>
      <c r="J64" s="427"/>
    </row>
    <row r="65" spans="1:10" ht="18" customHeight="1">
      <c r="A65" s="104" t="s">
        <v>89</v>
      </c>
      <c r="B65" s="17"/>
      <c r="C65" s="427"/>
      <c r="D65" s="427"/>
      <c r="E65" s="427"/>
      <c r="F65" s="427"/>
      <c r="G65" s="49">
        <f>'IP'!AV94</f>
        <v>5</v>
      </c>
      <c r="H65" s="427"/>
      <c r="I65" s="49">
        <f>'IP'!AW94</f>
        <v>3</v>
      </c>
      <c r="J65" s="427"/>
    </row>
    <row r="66" spans="1:10" ht="18" customHeight="1">
      <c r="A66" s="104" t="s">
        <v>90</v>
      </c>
      <c r="B66" s="17"/>
      <c r="C66" s="427"/>
      <c r="D66" s="427"/>
      <c r="E66" s="427"/>
      <c r="F66" s="427"/>
      <c r="G66" s="49">
        <f>'IP'!AX94</f>
        <v>1</v>
      </c>
      <c r="H66" s="427"/>
      <c r="I66" s="49">
        <f>'IP'!AY94</f>
        <v>1</v>
      </c>
      <c r="J66" s="427"/>
    </row>
    <row r="67" spans="1:10" ht="18" customHeight="1">
      <c r="A67" s="104" t="s">
        <v>116</v>
      </c>
      <c r="B67" s="17"/>
      <c r="C67" s="426"/>
      <c r="D67" s="426"/>
      <c r="E67" s="426"/>
      <c r="F67" s="426"/>
      <c r="G67" s="49">
        <f>'IP'!AZ94</f>
        <v>0</v>
      </c>
      <c r="H67" s="426"/>
      <c r="I67" s="49">
        <f>'IP'!BA94</f>
        <v>0</v>
      </c>
      <c r="J67" s="426"/>
    </row>
    <row r="68" spans="1:10" ht="18" customHeight="1">
      <c r="A68" s="104" t="s">
        <v>120</v>
      </c>
      <c r="B68" s="17"/>
      <c r="C68" s="425">
        <f>'REL FINAL'!O16</f>
        <v>11</v>
      </c>
      <c r="D68" s="425">
        <f>SUM(C68+C70)</f>
        <v>15</v>
      </c>
      <c r="E68" s="425">
        <f>'REL FINAL'!P16</f>
        <v>10</v>
      </c>
      <c r="F68" s="425">
        <f>SUM(E68+E70)</f>
        <v>14</v>
      </c>
      <c r="G68" s="49">
        <f>'IP'!DR94</f>
        <v>5</v>
      </c>
      <c r="H68" s="425">
        <f>SUM(G68:G71)</f>
        <v>18</v>
      </c>
      <c r="I68" s="49">
        <f>'IP'!DS94</f>
        <v>5</v>
      </c>
      <c r="J68" s="425">
        <f>SUM(I68:I71)</f>
        <v>17</v>
      </c>
    </row>
    <row r="69" spans="1:10" ht="18" customHeight="1">
      <c r="A69" s="104" t="s">
        <v>121</v>
      </c>
      <c r="B69" s="17"/>
      <c r="C69" s="426"/>
      <c r="D69" s="427"/>
      <c r="E69" s="426"/>
      <c r="F69" s="427"/>
      <c r="G69" s="49">
        <f>'IP'!DT94</f>
        <v>8</v>
      </c>
      <c r="H69" s="427"/>
      <c r="I69" s="49">
        <f>'IP'!DU94</f>
        <v>7</v>
      </c>
      <c r="J69" s="427"/>
    </row>
    <row r="70" spans="1:10" ht="18" customHeight="1">
      <c r="A70" s="104" t="s">
        <v>122</v>
      </c>
      <c r="B70" s="17"/>
      <c r="C70" s="425">
        <f>'REL FINAL'!M16</f>
        <v>4</v>
      </c>
      <c r="D70" s="427"/>
      <c r="E70" s="425">
        <f>'REL FINAL'!N16</f>
        <v>4</v>
      </c>
      <c r="F70" s="427"/>
      <c r="G70" s="49">
        <f>'IP'!BB94</f>
        <v>3</v>
      </c>
      <c r="H70" s="427"/>
      <c r="I70" s="49">
        <f>'IP'!BC94</f>
        <v>3</v>
      </c>
      <c r="J70" s="427"/>
    </row>
    <row r="71" spans="1:10" ht="18" customHeight="1">
      <c r="A71" s="104" t="s">
        <v>123</v>
      </c>
      <c r="B71" s="17"/>
      <c r="C71" s="426"/>
      <c r="D71" s="426"/>
      <c r="E71" s="426"/>
      <c r="F71" s="426"/>
      <c r="G71" s="49">
        <f>'IP'!BD94</f>
        <v>2</v>
      </c>
      <c r="H71" s="426"/>
      <c r="I71" s="49">
        <f>'IP'!BE94</f>
        <v>2</v>
      </c>
      <c r="J71" s="426"/>
    </row>
    <row r="72" spans="1:10" ht="18" customHeight="1">
      <c r="A72" s="104" t="s">
        <v>124</v>
      </c>
      <c r="B72" s="17"/>
      <c r="C72" s="425">
        <f>'REL FINAL'!O17</f>
        <v>5</v>
      </c>
      <c r="D72" s="425">
        <f>SUM(C72+C74)</f>
        <v>8</v>
      </c>
      <c r="E72" s="425">
        <f>'REL FINAL'!P17</f>
        <v>5</v>
      </c>
      <c r="F72" s="425">
        <f>SUM(E72+E74)</f>
        <v>8</v>
      </c>
      <c r="G72" s="49">
        <f>'IP'!DV94</f>
        <v>10</v>
      </c>
      <c r="H72" s="425">
        <f>SUM(G72:G75)</f>
        <v>18</v>
      </c>
      <c r="I72" s="49">
        <f>'IP'!DW94</f>
        <v>10</v>
      </c>
      <c r="J72" s="425">
        <f>SUM(I72:I75)</f>
        <v>18</v>
      </c>
    </row>
    <row r="73" spans="1:10" ht="18" customHeight="1">
      <c r="A73" s="104" t="s">
        <v>125</v>
      </c>
      <c r="B73" s="17"/>
      <c r="C73" s="426"/>
      <c r="D73" s="427"/>
      <c r="E73" s="426"/>
      <c r="F73" s="427"/>
      <c r="G73" s="49">
        <f>'IP'!DX94</f>
        <v>0</v>
      </c>
      <c r="H73" s="427"/>
      <c r="I73" s="49">
        <f>'IP'!DY94</f>
        <v>0</v>
      </c>
      <c r="J73" s="427"/>
    </row>
    <row r="74" spans="1:10" ht="18" customHeight="1">
      <c r="A74" s="104" t="s">
        <v>126</v>
      </c>
      <c r="B74" s="17"/>
      <c r="C74" s="425">
        <f>'REL FINAL'!M17</f>
        <v>3</v>
      </c>
      <c r="D74" s="427"/>
      <c r="E74" s="425">
        <f>'REL FINAL'!N17</f>
        <v>3</v>
      </c>
      <c r="F74" s="427"/>
      <c r="G74" s="49">
        <f>'IP'!BF94</f>
        <v>4</v>
      </c>
      <c r="H74" s="427"/>
      <c r="I74" s="49">
        <f>'IP'!BG94</f>
        <v>4</v>
      </c>
      <c r="J74" s="427"/>
    </row>
    <row r="75" spans="1:10" ht="18" customHeight="1">
      <c r="A75" s="104" t="s">
        <v>127</v>
      </c>
      <c r="B75" s="17"/>
      <c r="C75" s="426"/>
      <c r="D75" s="426"/>
      <c r="E75" s="426"/>
      <c r="F75" s="426"/>
      <c r="G75" s="49">
        <f>'IP'!BH94</f>
        <v>4</v>
      </c>
      <c r="H75" s="426"/>
      <c r="I75" s="49">
        <f>'IP'!BI94</f>
        <v>4</v>
      </c>
      <c r="J75" s="426"/>
    </row>
    <row r="76" spans="1:10" ht="18" customHeight="1">
      <c r="A76" s="104" t="s">
        <v>91</v>
      </c>
      <c r="B76" s="17"/>
      <c r="C76" s="425">
        <f>'REL FINAL'!O18</f>
        <v>14</v>
      </c>
      <c r="D76" s="447">
        <f>SUM(C76+C79)</f>
        <v>22</v>
      </c>
      <c r="E76" s="425">
        <f>'REL FINAL'!P18</f>
        <v>14</v>
      </c>
      <c r="F76" s="425">
        <f>SUM(E76+E79)</f>
        <v>21</v>
      </c>
      <c r="G76" s="49">
        <f>'IP'!DZ94</f>
        <v>7</v>
      </c>
      <c r="H76" s="425">
        <f>SUM(G76:G81)</f>
        <v>33</v>
      </c>
      <c r="I76" s="49">
        <f>'IP'!EA94</f>
        <v>7</v>
      </c>
      <c r="J76" s="425">
        <f>SUM(I76:I81)</f>
        <v>33</v>
      </c>
    </row>
    <row r="77" spans="1:10" ht="18" customHeight="1">
      <c r="A77" s="104" t="s">
        <v>92</v>
      </c>
      <c r="B77" s="95"/>
      <c r="C77" s="427"/>
      <c r="D77" s="451"/>
      <c r="E77" s="427"/>
      <c r="F77" s="427"/>
      <c r="G77" s="49">
        <f>'IP'!EB94</f>
        <v>7</v>
      </c>
      <c r="H77" s="427"/>
      <c r="I77" s="49">
        <f>'IP'!EC94</f>
        <v>7</v>
      </c>
      <c r="J77" s="427"/>
    </row>
    <row r="78" spans="1:10" ht="18" customHeight="1">
      <c r="A78" s="104" t="s">
        <v>289</v>
      </c>
      <c r="B78" s="95"/>
      <c r="C78" s="426"/>
      <c r="D78" s="451"/>
      <c r="E78" s="426"/>
      <c r="F78" s="427"/>
      <c r="G78" s="49">
        <f>'IP'!ED94</f>
        <v>8</v>
      </c>
      <c r="H78" s="427"/>
      <c r="I78" s="49">
        <f>'IP'!EE94</f>
        <v>8</v>
      </c>
      <c r="J78" s="427"/>
    </row>
    <row r="79" spans="1:10" ht="18" customHeight="1">
      <c r="A79" s="104" t="s">
        <v>93</v>
      </c>
      <c r="B79" s="17"/>
      <c r="C79" s="425">
        <f>'REL FINAL'!M18</f>
        <v>8</v>
      </c>
      <c r="D79" s="451"/>
      <c r="E79" s="425">
        <f>'REL FINAL'!N18</f>
        <v>7</v>
      </c>
      <c r="F79" s="427"/>
      <c r="G79" s="49">
        <f>'IP'!BJ94</f>
        <v>4</v>
      </c>
      <c r="H79" s="427"/>
      <c r="I79" s="49">
        <f>'IP'!BK94</f>
        <v>4</v>
      </c>
      <c r="J79" s="427"/>
    </row>
    <row r="80" spans="1:10" ht="18" customHeight="1">
      <c r="A80" s="104" t="s">
        <v>94</v>
      </c>
      <c r="B80" s="17"/>
      <c r="C80" s="427"/>
      <c r="D80" s="451"/>
      <c r="E80" s="427"/>
      <c r="F80" s="427"/>
      <c r="G80" s="49">
        <f>'IP'!BL94</f>
        <v>5</v>
      </c>
      <c r="H80" s="427"/>
      <c r="I80" s="49">
        <f>'IP'!BM94</f>
        <v>5</v>
      </c>
      <c r="J80" s="427"/>
    </row>
    <row r="81" spans="1:10" ht="18" customHeight="1">
      <c r="A81" s="104" t="s">
        <v>290</v>
      </c>
      <c r="B81" s="17"/>
      <c r="C81" s="426"/>
      <c r="D81" s="449"/>
      <c r="E81" s="426"/>
      <c r="F81" s="426"/>
      <c r="G81" s="49">
        <f>'IP'!BN94</f>
        <v>2</v>
      </c>
      <c r="H81" s="426"/>
      <c r="I81" s="49">
        <f>'IP'!BO94</f>
        <v>2</v>
      </c>
      <c r="J81" s="426"/>
    </row>
    <row r="82" spans="1:10" ht="18" customHeight="1">
      <c r="A82" s="104" t="s">
        <v>95</v>
      </c>
      <c r="B82" s="17"/>
      <c r="C82" s="446">
        <f>'REL FINAL'!Q19</f>
        <v>20</v>
      </c>
      <c r="D82" s="447"/>
      <c r="E82" s="445">
        <f>'REL FINAL'!R19</f>
        <v>20</v>
      </c>
      <c r="F82" s="445"/>
      <c r="G82" s="49">
        <f>'REL FINAL'!I19</f>
        <v>40</v>
      </c>
      <c r="H82" s="445">
        <f>SUM(G82:G83)</f>
        <v>40</v>
      </c>
      <c r="I82" s="49">
        <f>'REL FINAL'!J19</f>
        <v>40</v>
      </c>
      <c r="J82" s="445">
        <f>SUM(I82:I83)</f>
        <v>40</v>
      </c>
    </row>
    <row r="83" spans="1:10" ht="18" customHeight="1">
      <c r="A83" s="104" t="s">
        <v>96</v>
      </c>
      <c r="B83" s="17"/>
      <c r="C83" s="448"/>
      <c r="D83" s="449"/>
      <c r="E83" s="445"/>
      <c r="F83" s="445"/>
      <c r="G83" s="49">
        <f>'REL FINAL'!G19</f>
        <v>0</v>
      </c>
      <c r="H83" s="445"/>
      <c r="I83" s="49">
        <f>'REL FINAL'!H19</f>
        <v>0</v>
      </c>
      <c r="J83" s="445"/>
    </row>
    <row r="84" spans="1:10" ht="18" customHeight="1">
      <c r="A84" s="104" t="s">
        <v>97</v>
      </c>
      <c r="B84" s="17"/>
      <c r="C84" s="425">
        <f>'REL FINAL'!O20</f>
        <v>17</v>
      </c>
      <c r="D84" s="445">
        <f>SUM(C84:C86)</f>
        <v>41</v>
      </c>
      <c r="E84" s="425">
        <f>'REL FINAL'!P20</f>
        <v>16</v>
      </c>
      <c r="F84" s="445">
        <f>SUM(E84:E86)</f>
        <v>37</v>
      </c>
      <c r="G84" s="49">
        <f>'IP'!EH94</f>
        <v>130</v>
      </c>
      <c r="H84" s="445">
        <f>SUM(G84:G87)</f>
        <v>558</v>
      </c>
      <c r="I84" s="49">
        <f>'IP'!EI94</f>
        <v>112</v>
      </c>
      <c r="J84" s="445">
        <f>SUM(I84:I87)</f>
        <v>476</v>
      </c>
    </row>
    <row r="85" spans="1:10" ht="18" customHeight="1">
      <c r="A85" s="104" t="s">
        <v>98</v>
      </c>
      <c r="B85" s="17"/>
      <c r="C85" s="426"/>
      <c r="D85" s="445"/>
      <c r="E85" s="426"/>
      <c r="F85" s="445"/>
      <c r="G85" s="49">
        <f>'IP'!EJ94</f>
        <v>111</v>
      </c>
      <c r="H85" s="445"/>
      <c r="I85" s="49">
        <f>'IP'!EK94</f>
        <v>95</v>
      </c>
      <c r="J85" s="445"/>
    </row>
    <row r="86" spans="1:10" ht="18" customHeight="1">
      <c r="A86" s="104" t="s">
        <v>99</v>
      </c>
      <c r="B86" s="17"/>
      <c r="C86" s="425">
        <f>'REL FINAL'!M20</f>
        <v>24</v>
      </c>
      <c r="D86" s="445"/>
      <c r="E86" s="425">
        <f>'REL FINAL'!N20</f>
        <v>21</v>
      </c>
      <c r="F86" s="445"/>
      <c r="G86" s="49">
        <f>'IP'!BR94</f>
        <v>207</v>
      </c>
      <c r="H86" s="445"/>
      <c r="I86" s="49">
        <f>'IP'!BS94</f>
        <v>176</v>
      </c>
      <c r="J86" s="445"/>
    </row>
    <row r="87" spans="1:10" ht="18" customHeight="1">
      <c r="A87" s="104" t="s">
        <v>100</v>
      </c>
      <c r="B87" s="17"/>
      <c r="C87" s="426"/>
      <c r="D87" s="445"/>
      <c r="E87" s="426"/>
      <c r="F87" s="445"/>
      <c r="G87" s="49">
        <f>'IP'!BT94</f>
        <v>110</v>
      </c>
      <c r="H87" s="445"/>
      <c r="I87" s="49">
        <f>'IP'!BU94</f>
        <v>93</v>
      </c>
      <c r="J87" s="445"/>
    </row>
    <row r="88" spans="1:10" ht="18" customHeight="1">
      <c r="A88" s="104" t="s">
        <v>101</v>
      </c>
      <c r="B88" s="17"/>
      <c r="C88" s="49">
        <f>'REL FINAL'!O21</f>
        <v>13</v>
      </c>
      <c r="D88" s="445">
        <f>SUM(C88+C89)</f>
        <v>18</v>
      </c>
      <c r="E88" s="49">
        <f>'REL FINAL'!P21</f>
        <v>11</v>
      </c>
      <c r="F88" s="445">
        <f>SUM(E88+E89)</f>
        <v>16</v>
      </c>
      <c r="G88" s="49">
        <f>'REL FINAL'!I21</f>
        <v>12</v>
      </c>
      <c r="H88" s="445">
        <f>SUM(G88+G89)</f>
        <v>17</v>
      </c>
      <c r="I88" s="49">
        <f>'REL FINAL'!J21</f>
        <v>11</v>
      </c>
      <c r="J88" s="445">
        <f>SUM(I88+I89)</f>
        <v>16</v>
      </c>
    </row>
    <row r="89" spans="1:10" ht="18" customHeight="1">
      <c r="A89" s="104" t="s">
        <v>102</v>
      </c>
      <c r="B89" s="17"/>
      <c r="C89" s="49">
        <f>'REL FINAL'!M21</f>
        <v>5</v>
      </c>
      <c r="D89" s="445"/>
      <c r="E89" s="49">
        <f>'REL FINAL'!N21</f>
        <v>5</v>
      </c>
      <c r="F89" s="445"/>
      <c r="G89" s="49">
        <f>'REL FINAL'!G21</f>
        <v>5</v>
      </c>
      <c r="H89" s="445"/>
      <c r="I89" s="49">
        <f>'REL FINAL'!H21</f>
        <v>5</v>
      </c>
      <c r="J89" s="445"/>
    </row>
    <row r="90" spans="1:10" ht="21" customHeight="1">
      <c r="A90" s="111" t="s">
        <v>103</v>
      </c>
      <c r="C90" s="34"/>
      <c r="D90" s="53">
        <f>SUM(D25+C39+D41+C43+D45+C47+D50+C52+D54+D68+D76+D72+C82+D84+D88)</f>
        <v>361</v>
      </c>
      <c r="E90" s="54"/>
      <c r="F90" s="53">
        <f>SUM(F25+E39+F41+E43+F45+E47+F50+E52+F54+F68+F76+F72+E82+F84+F88)</f>
        <v>334</v>
      </c>
      <c r="G90" s="54"/>
      <c r="H90" s="53">
        <f>SUM(H25:H89)</f>
        <v>1364</v>
      </c>
      <c r="J90" s="53">
        <f>SUM(J25:J89)</f>
        <v>1233</v>
      </c>
    </row>
  </sheetData>
  <sheetProtection/>
  <mergeCells count="122">
    <mergeCell ref="H76:H81"/>
    <mergeCell ref="J76:J81"/>
    <mergeCell ref="C76:C78"/>
    <mergeCell ref="C79:C81"/>
    <mergeCell ref="D76:D81"/>
    <mergeCell ref="E76:E78"/>
    <mergeCell ref="E79:E81"/>
    <mergeCell ref="F76:F81"/>
    <mergeCell ref="C61:C67"/>
    <mergeCell ref="E61:E67"/>
    <mergeCell ref="D54:D67"/>
    <mergeCell ref="F54:F67"/>
    <mergeCell ref="H43:H44"/>
    <mergeCell ref="J43:J44"/>
    <mergeCell ref="D45:D46"/>
    <mergeCell ref="F45:F46"/>
    <mergeCell ref="H45:H46"/>
    <mergeCell ref="J45:J46"/>
    <mergeCell ref="E54:E60"/>
    <mergeCell ref="J50:J51"/>
    <mergeCell ref="E47:F49"/>
    <mergeCell ref="H47:H49"/>
    <mergeCell ref="J47:J49"/>
    <mergeCell ref="H50:H51"/>
    <mergeCell ref="H54:H67"/>
    <mergeCell ref="J54:J67"/>
    <mergeCell ref="F50:F51"/>
    <mergeCell ref="H25:H38"/>
    <mergeCell ref="J25:J38"/>
    <mergeCell ref="H52:H53"/>
    <mergeCell ref="J52:J53"/>
    <mergeCell ref="D88:D89"/>
    <mergeCell ref="F88:F89"/>
    <mergeCell ref="C52:D53"/>
    <mergeCell ref="E52:F53"/>
    <mergeCell ref="C43:D44"/>
    <mergeCell ref="C54:C60"/>
    <mergeCell ref="E43:F44"/>
    <mergeCell ref="C68:C69"/>
    <mergeCell ref="C70:C71"/>
    <mergeCell ref="D68:D71"/>
    <mergeCell ref="C47:D49"/>
    <mergeCell ref="H88:H89"/>
    <mergeCell ref="C86:C87"/>
    <mergeCell ref="E84:E85"/>
    <mergeCell ref="E86:E87"/>
    <mergeCell ref="D50:D51"/>
    <mergeCell ref="J88:J89"/>
    <mergeCell ref="C82:D83"/>
    <mergeCell ref="E82:F83"/>
    <mergeCell ref="H82:H83"/>
    <mergeCell ref="J82:J83"/>
    <mergeCell ref="D84:D87"/>
    <mergeCell ref="F84:F87"/>
    <mergeCell ref="H84:H87"/>
    <mergeCell ref="J84:J87"/>
    <mergeCell ref="C84:C85"/>
    <mergeCell ref="H41:H42"/>
    <mergeCell ref="J41:J42"/>
    <mergeCell ref="D41:D42"/>
    <mergeCell ref="F41:F42"/>
    <mergeCell ref="C39:D40"/>
    <mergeCell ref="E39:F40"/>
    <mergeCell ref="H39:H40"/>
    <mergeCell ref="J39:J40"/>
    <mergeCell ref="C25:C31"/>
    <mergeCell ref="E25:E31"/>
    <mergeCell ref="A16:B16"/>
    <mergeCell ref="C16:C18"/>
    <mergeCell ref="D25:D38"/>
    <mergeCell ref="C32:C38"/>
    <mergeCell ref="E32:E38"/>
    <mergeCell ref="C24:D24"/>
    <mergeCell ref="E24:F24"/>
    <mergeCell ref="F25:F38"/>
    <mergeCell ref="G17:I17"/>
    <mergeCell ref="D20:F20"/>
    <mergeCell ref="D21:F21"/>
    <mergeCell ref="A23:B24"/>
    <mergeCell ref="C23:F23"/>
    <mergeCell ref="G23:J23"/>
    <mergeCell ref="G24:H24"/>
    <mergeCell ref="I24:J24"/>
    <mergeCell ref="A13:B13"/>
    <mergeCell ref="C13:C15"/>
    <mergeCell ref="I14:I15"/>
    <mergeCell ref="A8:B8"/>
    <mergeCell ref="D8:D9"/>
    <mergeCell ref="E8:E11"/>
    <mergeCell ref="F8:G8"/>
    <mergeCell ref="I8:I9"/>
    <mergeCell ref="F10:G10"/>
    <mergeCell ref="I10:I11"/>
    <mergeCell ref="J8:J11"/>
    <mergeCell ref="A9:B9"/>
    <mergeCell ref="F9:G9"/>
    <mergeCell ref="A10:B10"/>
    <mergeCell ref="D10:D11"/>
    <mergeCell ref="A11:B11"/>
    <mergeCell ref="F11:G11"/>
    <mergeCell ref="A1:J2"/>
    <mergeCell ref="A5:B5"/>
    <mergeCell ref="F5:G5"/>
    <mergeCell ref="A6:B6"/>
    <mergeCell ref="D6:D7"/>
    <mergeCell ref="F6:G6"/>
    <mergeCell ref="I6:I7"/>
    <mergeCell ref="A7:B7"/>
    <mergeCell ref="F7:G7"/>
    <mergeCell ref="F68:F71"/>
    <mergeCell ref="E68:E69"/>
    <mergeCell ref="E70:E71"/>
    <mergeCell ref="J68:J71"/>
    <mergeCell ref="H72:H75"/>
    <mergeCell ref="J72:J75"/>
    <mergeCell ref="H68:H71"/>
    <mergeCell ref="C72:C73"/>
    <mergeCell ref="D72:D75"/>
    <mergeCell ref="E72:E73"/>
    <mergeCell ref="F72:F75"/>
    <mergeCell ref="C74:C75"/>
    <mergeCell ref="E74:E75"/>
  </mergeCells>
  <printOptions/>
  <pageMargins left="1.1811023622047245" right="0.3937007874015748" top="1.3779527559055118" bottom="0.3937007874015748" header="0.5118110236220472" footer="0.5118110236220472"/>
  <pageSetup horizontalDpi="600" verticalDpi="600" orientation="portrait" paperSize="9" scale="85" r:id="rId1"/>
  <rowBreaks count="1" manualBreakCount="1">
    <brk id="46" max="255" man="1"/>
  </rowBreaks>
  <ignoredErrors>
    <ignoredError sqref="I72 I74 I76 E88 I88 I82 I84 I70 I68 I25 I39 I43 I41 I45 I47 I50 I54 G88 E45 G45 E41 E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Q9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F2"/>
    </sheetView>
  </sheetViews>
  <sheetFormatPr defaultColWidth="11.421875" defaultRowHeight="12.75"/>
  <cols>
    <col min="1" max="1" width="5.7109375" style="23" bestFit="1" customWidth="1"/>
    <col min="2" max="2" width="27.00390625" style="23" customWidth="1"/>
    <col min="3" max="4" width="8.28125" style="23" customWidth="1"/>
    <col min="5" max="5" width="9.140625" style="23" customWidth="1"/>
    <col min="6" max="6" width="11.7109375" style="23" bestFit="1" customWidth="1"/>
    <col min="7" max="9" width="6.421875" style="197" customWidth="1"/>
    <col min="10" max="10" width="6.421875" style="23" customWidth="1"/>
    <col min="11" max="14" width="6.421875" style="197" customWidth="1"/>
    <col min="15" max="15" width="6.421875" style="23" customWidth="1"/>
    <col min="16" max="18" width="6.421875" style="197" customWidth="1"/>
    <col min="19" max="26" width="6.421875" style="23" customWidth="1"/>
    <col min="27" max="30" width="7.7109375" style="23" customWidth="1"/>
    <col min="31" max="43" width="6.421875" style="23" customWidth="1"/>
    <col min="44" max="16384" width="11.421875" style="23" customWidth="1"/>
  </cols>
  <sheetData>
    <row r="2" spans="1:43" s="25" customFormat="1" ht="24" customHeight="1">
      <c r="A2" s="417" t="s">
        <v>421</v>
      </c>
      <c r="B2" s="417"/>
      <c r="C2" s="417"/>
      <c r="D2" s="417"/>
      <c r="E2" s="417"/>
      <c r="F2" s="41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s="25" customFormat="1" ht="15.75" customHeight="1" thickBot="1">
      <c r="A3" s="460"/>
      <c r="B3" s="460"/>
      <c r="C3" s="460"/>
      <c r="D3" s="460"/>
      <c r="E3" s="460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s="150" customFormat="1" ht="34.5" customHeight="1" thickBot="1">
      <c r="A4" s="461" t="s">
        <v>128</v>
      </c>
      <c r="B4" s="463" t="s">
        <v>129</v>
      </c>
      <c r="C4" s="463" t="s">
        <v>130</v>
      </c>
      <c r="D4" s="463"/>
      <c r="E4" s="463"/>
      <c r="F4" s="463"/>
      <c r="G4" s="467" t="s">
        <v>420</v>
      </c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9"/>
    </row>
    <row r="5" spans="1:43" s="21" customFormat="1" ht="21.75" customHeight="1" thickBot="1">
      <c r="A5" s="461"/>
      <c r="B5" s="463"/>
      <c r="C5" s="470" t="s">
        <v>131</v>
      </c>
      <c r="D5" s="470" t="s">
        <v>132</v>
      </c>
      <c r="E5" s="471" t="s">
        <v>133</v>
      </c>
      <c r="F5" s="470" t="s">
        <v>134</v>
      </c>
      <c r="G5" s="456" t="s">
        <v>14</v>
      </c>
      <c r="H5" s="456"/>
      <c r="I5" s="343" t="s">
        <v>15</v>
      </c>
      <c r="J5" s="457" t="s">
        <v>16</v>
      </c>
      <c r="K5" s="458"/>
      <c r="L5" s="343" t="s">
        <v>135</v>
      </c>
      <c r="M5" s="457" t="s">
        <v>17</v>
      </c>
      <c r="N5" s="458"/>
      <c r="O5" s="457" t="s">
        <v>136</v>
      </c>
      <c r="P5" s="456"/>
      <c r="Q5" s="458"/>
      <c r="R5" s="457" t="s">
        <v>18</v>
      </c>
      <c r="S5" s="458"/>
      <c r="T5" s="343" t="s">
        <v>19</v>
      </c>
      <c r="U5" s="465" t="s">
        <v>20</v>
      </c>
      <c r="V5" s="455"/>
      <c r="W5" s="459" t="s">
        <v>137</v>
      </c>
      <c r="X5" s="459"/>
      <c r="Y5" s="459" t="s">
        <v>138</v>
      </c>
      <c r="Z5" s="459"/>
      <c r="AA5" s="459" t="s">
        <v>139</v>
      </c>
      <c r="AB5" s="459"/>
      <c r="AC5" s="459" t="s">
        <v>140</v>
      </c>
      <c r="AD5" s="459"/>
      <c r="AE5" s="464" t="s">
        <v>141</v>
      </c>
      <c r="AF5" s="464"/>
      <c r="AG5" s="464" t="s">
        <v>142</v>
      </c>
      <c r="AH5" s="464"/>
      <c r="AI5" s="464" t="s">
        <v>291</v>
      </c>
      <c r="AJ5" s="464"/>
      <c r="AK5" s="344" t="s">
        <v>21</v>
      </c>
      <c r="AL5" s="454" t="s">
        <v>143</v>
      </c>
      <c r="AM5" s="455"/>
      <c r="AN5" s="454" t="s">
        <v>144</v>
      </c>
      <c r="AO5" s="455"/>
      <c r="AP5" s="465" t="s">
        <v>22</v>
      </c>
      <c r="AQ5" s="455"/>
    </row>
    <row r="6" spans="1:43" s="21" customFormat="1" ht="21.75" customHeight="1" thickBot="1">
      <c r="A6" s="462"/>
      <c r="B6" s="463"/>
      <c r="C6" s="470"/>
      <c r="D6" s="470"/>
      <c r="E6" s="472"/>
      <c r="F6" s="470"/>
      <c r="G6" s="345" t="s">
        <v>145</v>
      </c>
      <c r="H6" s="346" t="s">
        <v>146</v>
      </c>
      <c r="I6" s="347" t="s">
        <v>147</v>
      </c>
      <c r="J6" s="348" t="s">
        <v>145</v>
      </c>
      <c r="K6" s="349" t="s">
        <v>146</v>
      </c>
      <c r="L6" s="347" t="s">
        <v>147</v>
      </c>
      <c r="M6" s="348" t="s">
        <v>145</v>
      </c>
      <c r="N6" s="349" t="s">
        <v>146</v>
      </c>
      <c r="O6" s="350" t="s">
        <v>148</v>
      </c>
      <c r="P6" s="351" t="s">
        <v>149</v>
      </c>
      <c r="Q6" s="352" t="s">
        <v>150</v>
      </c>
      <c r="R6" s="353" t="s">
        <v>145</v>
      </c>
      <c r="S6" s="151" t="s">
        <v>146</v>
      </c>
      <c r="T6" s="347" t="s">
        <v>147</v>
      </c>
      <c r="U6" s="353" t="s">
        <v>145</v>
      </c>
      <c r="V6" s="151" t="s">
        <v>146</v>
      </c>
      <c r="W6" s="353" t="s">
        <v>145</v>
      </c>
      <c r="X6" s="151" t="s">
        <v>146</v>
      </c>
      <c r="Y6" s="353" t="s">
        <v>145</v>
      </c>
      <c r="Z6" s="151" t="s">
        <v>146</v>
      </c>
      <c r="AA6" s="353" t="s">
        <v>145</v>
      </c>
      <c r="AB6" s="151" t="s">
        <v>146</v>
      </c>
      <c r="AC6" s="353" t="s">
        <v>145</v>
      </c>
      <c r="AD6" s="151" t="s">
        <v>146</v>
      </c>
      <c r="AE6" s="353" t="s">
        <v>145</v>
      </c>
      <c r="AF6" s="151" t="s">
        <v>146</v>
      </c>
      <c r="AG6" s="353" t="s">
        <v>145</v>
      </c>
      <c r="AH6" s="151" t="s">
        <v>146</v>
      </c>
      <c r="AI6" s="353" t="s">
        <v>145</v>
      </c>
      <c r="AJ6" s="151" t="s">
        <v>146</v>
      </c>
      <c r="AK6" s="354" t="s">
        <v>147</v>
      </c>
      <c r="AL6" s="152" t="s">
        <v>145</v>
      </c>
      <c r="AM6" s="151" t="s">
        <v>146</v>
      </c>
      <c r="AN6" s="152" t="s">
        <v>145</v>
      </c>
      <c r="AO6" s="151" t="s">
        <v>146</v>
      </c>
      <c r="AP6" s="353" t="s">
        <v>145</v>
      </c>
      <c r="AQ6" s="151" t="s">
        <v>146</v>
      </c>
    </row>
    <row r="7" spans="1:43" s="165" customFormat="1" ht="21.75" customHeight="1">
      <c r="A7" s="153" t="s">
        <v>151</v>
      </c>
      <c r="B7" s="329" t="s">
        <v>341</v>
      </c>
      <c r="C7" s="154">
        <f aca="true" t="shared" si="0" ref="C7:C38">SUM(G7+J7+M7+R7+U7+W7+AE7+AL7+AP7+Y7+AA7+AC7+AG7+AI7+AN7)</f>
        <v>92</v>
      </c>
      <c r="D7" s="154">
        <f aca="true" t="shared" si="1" ref="D7:D38">SUM(H7+K7+N7+S7+V7+Z7+AB7+AD7+AH7+AJ7+AM7+AQ7+X7+AF7+AO7)</f>
        <v>69</v>
      </c>
      <c r="E7" s="154">
        <f aca="true" t="shared" si="2" ref="E7:E38">SUM(I7+L7+T7+AK7+O7+P7+Q7)</f>
        <v>44</v>
      </c>
      <c r="F7" s="155">
        <f aca="true" t="shared" si="3" ref="F7:F38">SUM(C7+D7+E7)</f>
        <v>205</v>
      </c>
      <c r="G7" s="156">
        <v>9</v>
      </c>
      <c r="H7" s="157">
        <v>9</v>
      </c>
      <c r="I7" s="158">
        <v>2</v>
      </c>
      <c r="J7" s="159"/>
      <c r="K7" s="160"/>
      <c r="L7" s="158">
        <v>9</v>
      </c>
      <c r="M7" s="159">
        <v>9</v>
      </c>
      <c r="N7" s="160">
        <v>3</v>
      </c>
      <c r="O7" s="161">
        <v>9</v>
      </c>
      <c r="P7" s="161">
        <v>7</v>
      </c>
      <c r="Q7" s="162">
        <v>7</v>
      </c>
      <c r="R7" s="159">
        <v>9</v>
      </c>
      <c r="S7" s="160">
        <v>7</v>
      </c>
      <c r="T7" s="158">
        <v>9</v>
      </c>
      <c r="U7" s="159">
        <v>9</v>
      </c>
      <c r="V7" s="160">
        <v>7</v>
      </c>
      <c r="W7" s="159"/>
      <c r="X7" s="160"/>
      <c r="Y7" s="159"/>
      <c r="Z7" s="160">
        <v>9</v>
      </c>
      <c r="AA7" s="159">
        <v>7</v>
      </c>
      <c r="AB7" s="160">
        <v>9</v>
      </c>
      <c r="AC7" s="159">
        <v>9</v>
      </c>
      <c r="AD7" s="160"/>
      <c r="AE7" s="159">
        <v>9</v>
      </c>
      <c r="AF7" s="160">
        <v>6</v>
      </c>
      <c r="AG7" s="159">
        <v>6</v>
      </c>
      <c r="AH7" s="160">
        <v>9</v>
      </c>
      <c r="AI7" s="159">
        <v>9</v>
      </c>
      <c r="AJ7" s="160">
        <v>6</v>
      </c>
      <c r="AK7" s="163">
        <v>1</v>
      </c>
      <c r="AL7" s="156"/>
      <c r="AM7" s="160"/>
      <c r="AN7" s="159">
        <v>9</v>
      </c>
      <c r="AO7" s="157">
        <v>4</v>
      </c>
      <c r="AP7" s="159">
        <v>7</v>
      </c>
      <c r="AQ7" s="160"/>
    </row>
    <row r="8" spans="1:43" s="165" customFormat="1" ht="21.75" customHeight="1">
      <c r="A8" s="166" t="s">
        <v>152</v>
      </c>
      <c r="B8" s="330" t="s">
        <v>328</v>
      </c>
      <c r="C8" s="154">
        <f t="shared" si="0"/>
        <v>59</v>
      </c>
      <c r="D8" s="154">
        <f t="shared" si="1"/>
        <v>55</v>
      </c>
      <c r="E8" s="154">
        <f t="shared" si="2"/>
        <v>12</v>
      </c>
      <c r="F8" s="167">
        <f t="shared" si="3"/>
        <v>126</v>
      </c>
      <c r="G8" s="156">
        <v>7</v>
      </c>
      <c r="H8" s="157">
        <v>6</v>
      </c>
      <c r="I8" s="158">
        <v>5</v>
      </c>
      <c r="J8" s="159">
        <v>3</v>
      </c>
      <c r="K8" s="160">
        <v>1</v>
      </c>
      <c r="L8" s="158"/>
      <c r="M8" s="159">
        <v>7</v>
      </c>
      <c r="N8" s="160">
        <v>9</v>
      </c>
      <c r="O8" s="161">
        <v>7</v>
      </c>
      <c r="P8" s="161"/>
      <c r="Q8" s="162"/>
      <c r="R8" s="159"/>
      <c r="S8" s="160"/>
      <c r="T8" s="158"/>
      <c r="U8" s="159">
        <v>7</v>
      </c>
      <c r="V8" s="160">
        <v>9</v>
      </c>
      <c r="W8" s="159">
        <v>9</v>
      </c>
      <c r="X8" s="160">
        <v>9</v>
      </c>
      <c r="Y8" s="159">
        <v>9</v>
      </c>
      <c r="Z8" s="160">
        <v>4</v>
      </c>
      <c r="AA8" s="159"/>
      <c r="AB8" s="160"/>
      <c r="AC8" s="159"/>
      <c r="AD8" s="160"/>
      <c r="AE8" s="159"/>
      <c r="AF8" s="160"/>
      <c r="AG8" s="159">
        <v>4</v>
      </c>
      <c r="AH8" s="160"/>
      <c r="AI8" s="159"/>
      <c r="AJ8" s="160"/>
      <c r="AK8" s="163"/>
      <c r="AL8" s="156">
        <v>6</v>
      </c>
      <c r="AM8" s="160">
        <v>5</v>
      </c>
      <c r="AN8" s="159">
        <v>7</v>
      </c>
      <c r="AO8" s="157">
        <v>9</v>
      </c>
      <c r="AP8" s="159"/>
      <c r="AQ8" s="160">
        <v>3</v>
      </c>
    </row>
    <row r="9" spans="1:43" s="165" customFormat="1" ht="21.75" customHeight="1">
      <c r="A9" s="166" t="s">
        <v>153</v>
      </c>
      <c r="B9" s="330" t="s">
        <v>325</v>
      </c>
      <c r="C9" s="154">
        <f t="shared" si="0"/>
        <v>30</v>
      </c>
      <c r="D9" s="154">
        <f t="shared" si="1"/>
        <v>42</v>
      </c>
      <c r="E9" s="154">
        <f t="shared" si="2"/>
        <v>21</v>
      </c>
      <c r="F9" s="167">
        <f t="shared" si="3"/>
        <v>93</v>
      </c>
      <c r="G9" s="168">
        <v>6</v>
      </c>
      <c r="H9" s="157">
        <v>7</v>
      </c>
      <c r="I9" s="158">
        <v>4</v>
      </c>
      <c r="J9" s="159"/>
      <c r="K9" s="160"/>
      <c r="L9" s="158">
        <v>1</v>
      </c>
      <c r="M9" s="159"/>
      <c r="N9" s="160">
        <v>6</v>
      </c>
      <c r="O9" s="161">
        <v>5</v>
      </c>
      <c r="P9" s="161">
        <v>6</v>
      </c>
      <c r="Q9" s="162"/>
      <c r="R9" s="159"/>
      <c r="S9" s="160">
        <v>5</v>
      </c>
      <c r="T9" s="158">
        <v>5</v>
      </c>
      <c r="U9" s="159">
        <v>6</v>
      </c>
      <c r="V9" s="160"/>
      <c r="W9" s="159"/>
      <c r="X9" s="160"/>
      <c r="Y9" s="159">
        <v>7</v>
      </c>
      <c r="Z9" s="160">
        <v>2</v>
      </c>
      <c r="AA9" s="159">
        <v>9</v>
      </c>
      <c r="AB9" s="160">
        <v>7</v>
      </c>
      <c r="AC9" s="159"/>
      <c r="AD9" s="160"/>
      <c r="AE9" s="159"/>
      <c r="AF9" s="160"/>
      <c r="AG9" s="159"/>
      <c r="AH9" s="160"/>
      <c r="AI9" s="159"/>
      <c r="AJ9" s="160">
        <v>7</v>
      </c>
      <c r="AK9" s="163"/>
      <c r="AL9" s="156"/>
      <c r="AM9" s="160"/>
      <c r="AN9" s="159">
        <v>2</v>
      </c>
      <c r="AO9" s="157">
        <v>1</v>
      </c>
      <c r="AP9" s="159"/>
      <c r="AQ9" s="160">
        <v>7</v>
      </c>
    </row>
    <row r="10" spans="1:43" s="165" customFormat="1" ht="21.75" customHeight="1">
      <c r="A10" s="166" t="s">
        <v>154</v>
      </c>
      <c r="B10" s="330" t="s">
        <v>318</v>
      </c>
      <c r="C10" s="154">
        <f t="shared" si="0"/>
        <v>34</v>
      </c>
      <c r="D10" s="154">
        <f t="shared" si="1"/>
        <v>36</v>
      </c>
      <c r="E10" s="154">
        <f t="shared" si="2"/>
        <v>18</v>
      </c>
      <c r="F10" s="167">
        <f t="shared" si="3"/>
        <v>88</v>
      </c>
      <c r="G10" s="168"/>
      <c r="H10" s="157"/>
      <c r="I10" s="158">
        <v>6</v>
      </c>
      <c r="J10" s="159"/>
      <c r="K10" s="160">
        <v>3</v>
      </c>
      <c r="L10" s="158">
        <v>3</v>
      </c>
      <c r="M10" s="159">
        <v>5</v>
      </c>
      <c r="N10" s="160"/>
      <c r="O10" s="161"/>
      <c r="P10" s="161">
        <v>5</v>
      </c>
      <c r="Q10" s="162"/>
      <c r="R10" s="159"/>
      <c r="S10" s="160">
        <v>4</v>
      </c>
      <c r="T10" s="158">
        <v>1</v>
      </c>
      <c r="U10" s="159"/>
      <c r="V10" s="160">
        <v>4</v>
      </c>
      <c r="W10" s="159"/>
      <c r="X10" s="160">
        <v>4</v>
      </c>
      <c r="Y10" s="159"/>
      <c r="Z10" s="160">
        <v>5</v>
      </c>
      <c r="AA10" s="159"/>
      <c r="AB10" s="160"/>
      <c r="AC10" s="159"/>
      <c r="AD10" s="160"/>
      <c r="AE10" s="159">
        <v>6</v>
      </c>
      <c r="AF10" s="160">
        <v>4</v>
      </c>
      <c r="AG10" s="159">
        <v>5</v>
      </c>
      <c r="AH10" s="160">
        <v>5</v>
      </c>
      <c r="AI10" s="159">
        <v>7</v>
      </c>
      <c r="AJ10" s="160"/>
      <c r="AK10" s="163">
        <v>3</v>
      </c>
      <c r="AL10" s="156"/>
      <c r="AM10" s="160">
        <v>4</v>
      </c>
      <c r="AN10" s="159">
        <v>5</v>
      </c>
      <c r="AO10" s="157">
        <v>2</v>
      </c>
      <c r="AP10" s="159">
        <v>6</v>
      </c>
      <c r="AQ10" s="160">
        <v>1</v>
      </c>
    </row>
    <row r="11" spans="1:43" s="165" customFormat="1" ht="21.75" customHeight="1">
      <c r="A11" s="166" t="s">
        <v>155</v>
      </c>
      <c r="B11" s="330" t="s">
        <v>343</v>
      </c>
      <c r="C11" s="154">
        <f t="shared" si="0"/>
        <v>34</v>
      </c>
      <c r="D11" s="154">
        <f t="shared" si="1"/>
        <v>22</v>
      </c>
      <c r="E11" s="154">
        <f t="shared" si="2"/>
        <v>5</v>
      </c>
      <c r="F11" s="167">
        <f t="shared" si="3"/>
        <v>61</v>
      </c>
      <c r="G11" s="168"/>
      <c r="H11" s="157"/>
      <c r="I11" s="158">
        <v>1</v>
      </c>
      <c r="J11" s="159">
        <v>9</v>
      </c>
      <c r="K11" s="160"/>
      <c r="L11" s="158"/>
      <c r="M11" s="159"/>
      <c r="N11" s="160"/>
      <c r="O11" s="161"/>
      <c r="P11" s="161"/>
      <c r="Q11" s="162"/>
      <c r="R11" s="159"/>
      <c r="S11" s="160">
        <v>6</v>
      </c>
      <c r="T11" s="158"/>
      <c r="U11" s="159"/>
      <c r="V11" s="160">
        <v>6</v>
      </c>
      <c r="W11" s="159">
        <v>7</v>
      </c>
      <c r="X11" s="160"/>
      <c r="Y11" s="159"/>
      <c r="Z11" s="160">
        <v>1</v>
      </c>
      <c r="AA11" s="159"/>
      <c r="AB11" s="160">
        <v>4</v>
      </c>
      <c r="AC11" s="159">
        <v>7</v>
      </c>
      <c r="AD11" s="160"/>
      <c r="AE11" s="159"/>
      <c r="AF11" s="160"/>
      <c r="AG11" s="159"/>
      <c r="AH11" s="160"/>
      <c r="AI11" s="159"/>
      <c r="AJ11" s="160"/>
      <c r="AK11" s="163">
        <v>4</v>
      </c>
      <c r="AL11" s="156"/>
      <c r="AM11" s="160"/>
      <c r="AN11" s="159">
        <v>6</v>
      </c>
      <c r="AO11" s="157">
        <v>5</v>
      </c>
      <c r="AP11" s="159">
        <v>5</v>
      </c>
      <c r="AQ11" s="160"/>
    </row>
    <row r="12" spans="1:43" s="165" customFormat="1" ht="21.75" customHeight="1">
      <c r="A12" s="166" t="s">
        <v>156</v>
      </c>
      <c r="B12" s="330" t="s">
        <v>326</v>
      </c>
      <c r="C12" s="154">
        <f t="shared" si="0"/>
        <v>7</v>
      </c>
      <c r="D12" s="154">
        <f t="shared" si="1"/>
        <v>26</v>
      </c>
      <c r="E12" s="154">
        <f t="shared" si="2"/>
        <v>13</v>
      </c>
      <c r="F12" s="167">
        <f t="shared" si="3"/>
        <v>46</v>
      </c>
      <c r="G12" s="168"/>
      <c r="H12" s="157"/>
      <c r="I12" s="158">
        <v>7</v>
      </c>
      <c r="J12" s="159"/>
      <c r="K12" s="160">
        <v>2</v>
      </c>
      <c r="L12" s="158"/>
      <c r="M12" s="159"/>
      <c r="N12" s="160"/>
      <c r="O12" s="161"/>
      <c r="P12" s="161"/>
      <c r="Q12" s="162"/>
      <c r="R12" s="159"/>
      <c r="S12" s="160">
        <v>3</v>
      </c>
      <c r="T12" s="158"/>
      <c r="U12" s="159"/>
      <c r="V12" s="160">
        <v>3</v>
      </c>
      <c r="W12" s="159"/>
      <c r="X12" s="160"/>
      <c r="Y12" s="159"/>
      <c r="Z12" s="160">
        <v>3</v>
      </c>
      <c r="AA12" s="159"/>
      <c r="AB12" s="160"/>
      <c r="AC12" s="159"/>
      <c r="AD12" s="160"/>
      <c r="AE12" s="159"/>
      <c r="AF12" s="160"/>
      <c r="AG12" s="159"/>
      <c r="AH12" s="160"/>
      <c r="AI12" s="159"/>
      <c r="AJ12" s="160">
        <v>9</v>
      </c>
      <c r="AK12" s="163">
        <v>6</v>
      </c>
      <c r="AL12" s="156">
        <v>7</v>
      </c>
      <c r="AM12" s="160">
        <v>6</v>
      </c>
      <c r="AN12" s="159"/>
      <c r="AO12" s="157"/>
      <c r="AP12" s="159"/>
      <c r="AQ12" s="160"/>
    </row>
    <row r="13" spans="1:43" s="165" customFormat="1" ht="21.75" customHeight="1">
      <c r="A13" s="166" t="s">
        <v>157</v>
      </c>
      <c r="B13" s="330" t="s">
        <v>316</v>
      </c>
      <c r="C13" s="154">
        <f t="shared" si="0"/>
        <v>22</v>
      </c>
      <c r="D13" s="154">
        <f t="shared" si="1"/>
        <v>18</v>
      </c>
      <c r="E13" s="154">
        <f t="shared" si="2"/>
        <v>4</v>
      </c>
      <c r="F13" s="167">
        <f t="shared" si="3"/>
        <v>44</v>
      </c>
      <c r="G13" s="168"/>
      <c r="H13" s="157"/>
      <c r="I13" s="158"/>
      <c r="J13" s="159">
        <v>7</v>
      </c>
      <c r="K13" s="160"/>
      <c r="L13" s="158">
        <v>4</v>
      </c>
      <c r="M13" s="159"/>
      <c r="N13" s="160">
        <v>7</v>
      </c>
      <c r="O13" s="161"/>
      <c r="P13" s="161"/>
      <c r="Q13" s="162"/>
      <c r="R13" s="159">
        <v>6</v>
      </c>
      <c r="S13" s="160">
        <v>9</v>
      </c>
      <c r="T13" s="158"/>
      <c r="U13" s="159"/>
      <c r="V13" s="160"/>
      <c r="W13" s="159"/>
      <c r="X13" s="160"/>
      <c r="Y13" s="159"/>
      <c r="Z13" s="160"/>
      <c r="AA13" s="159"/>
      <c r="AB13" s="160"/>
      <c r="AC13" s="159"/>
      <c r="AD13" s="160"/>
      <c r="AE13" s="159"/>
      <c r="AF13" s="160"/>
      <c r="AG13" s="159"/>
      <c r="AH13" s="160"/>
      <c r="AI13" s="159"/>
      <c r="AJ13" s="160"/>
      <c r="AK13" s="163"/>
      <c r="AL13" s="156"/>
      <c r="AM13" s="160"/>
      <c r="AN13" s="159"/>
      <c r="AO13" s="157"/>
      <c r="AP13" s="159">
        <v>9</v>
      </c>
      <c r="AQ13" s="160">
        <v>2</v>
      </c>
    </row>
    <row r="14" spans="1:43" s="165" customFormat="1" ht="21.75" customHeight="1">
      <c r="A14" s="166" t="s">
        <v>158</v>
      </c>
      <c r="B14" s="330" t="s">
        <v>310</v>
      </c>
      <c r="C14" s="154">
        <f t="shared" si="0"/>
        <v>6</v>
      </c>
      <c r="D14" s="154">
        <f t="shared" si="1"/>
        <v>20.5</v>
      </c>
      <c r="E14" s="154">
        <f t="shared" si="2"/>
        <v>16</v>
      </c>
      <c r="F14" s="167">
        <f t="shared" si="3"/>
        <v>42.5</v>
      </c>
      <c r="G14" s="168"/>
      <c r="H14" s="157">
        <v>2.5</v>
      </c>
      <c r="I14" s="158"/>
      <c r="J14" s="159">
        <v>1</v>
      </c>
      <c r="K14" s="160"/>
      <c r="L14" s="158"/>
      <c r="M14" s="159"/>
      <c r="N14" s="160">
        <v>2</v>
      </c>
      <c r="O14" s="161"/>
      <c r="P14" s="161"/>
      <c r="Q14" s="162"/>
      <c r="R14" s="159"/>
      <c r="S14" s="160"/>
      <c r="T14" s="158">
        <v>7</v>
      </c>
      <c r="U14" s="159"/>
      <c r="V14" s="160"/>
      <c r="W14" s="159"/>
      <c r="X14" s="160"/>
      <c r="Y14" s="159"/>
      <c r="Z14" s="160"/>
      <c r="AA14" s="159"/>
      <c r="AB14" s="160"/>
      <c r="AC14" s="159"/>
      <c r="AD14" s="160"/>
      <c r="AE14" s="159"/>
      <c r="AF14" s="160">
        <v>5</v>
      </c>
      <c r="AG14" s="159"/>
      <c r="AH14" s="160">
        <v>6</v>
      </c>
      <c r="AI14" s="159"/>
      <c r="AJ14" s="160"/>
      <c r="AK14" s="163">
        <v>9</v>
      </c>
      <c r="AL14" s="156">
        <v>5</v>
      </c>
      <c r="AM14" s="164"/>
      <c r="AN14" s="159"/>
      <c r="AO14" s="157"/>
      <c r="AP14" s="159"/>
      <c r="AQ14" s="160">
        <v>5</v>
      </c>
    </row>
    <row r="15" spans="1:43" s="165" customFormat="1" ht="21.75" customHeight="1">
      <c r="A15" s="166" t="s">
        <v>159</v>
      </c>
      <c r="B15" s="330" t="s">
        <v>336</v>
      </c>
      <c r="C15" s="154">
        <f t="shared" si="0"/>
        <v>9</v>
      </c>
      <c r="D15" s="154">
        <f t="shared" si="1"/>
        <v>18</v>
      </c>
      <c r="E15" s="154">
        <f t="shared" si="2"/>
        <v>14</v>
      </c>
      <c r="F15" s="167">
        <f t="shared" si="3"/>
        <v>41</v>
      </c>
      <c r="G15" s="168"/>
      <c r="H15" s="157"/>
      <c r="I15" s="158">
        <v>3</v>
      </c>
      <c r="J15" s="159"/>
      <c r="K15" s="160"/>
      <c r="L15" s="158"/>
      <c r="M15" s="159"/>
      <c r="N15" s="160"/>
      <c r="O15" s="161"/>
      <c r="P15" s="161">
        <v>9</v>
      </c>
      <c r="Q15" s="162"/>
      <c r="R15" s="159"/>
      <c r="S15" s="160"/>
      <c r="T15" s="158">
        <v>2</v>
      </c>
      <c r="U15" s="159"/>
      <c r="V15" s="160"/>
      <c r="W15" s="159"/>
      <c r="X15" s="160"/>
      <c r="Y15" s="159"/>
      <c r="Z15" s="160"/>
      <c r="AA15" s="159"/>
      <c r="AB15" s="160"/>
      <c r="AC15" s="159"/>
      <c r="AD15" s="160"/>
      <c r="AE15" s="159"/>
      <c r="AF15" s="160">
        <v>9</v>
      </c>
      <c r="AG15" s="159"/>
      <c r="AH15" s="160"/>
      <c r="AI15" s="159"/>
      <c r="AJ15" s="160"/>
      <c r="AK15" s="163"/>
      <c r="AL15" s="156">
        <v>9</v>
      </c>
      <c r="AM15" s="160">
        <v>9</v>
      </c>
      <c r="AN15" s="159"/>
      <c r="AO15" s="157"/>
      <c r="AP15" s="159"/>
      <c r="AQ15" s="160"/>
    </row>
    <row r="16" spans="1:43" s="165" customFormat="1" ht="21.75" customHeight="1">
      <c r="A16" s="340" t="s">
        <v>360</v>
      </c>
      <c r="B16" s="330" t="s">
        <v>329</v>
      </c>
      <c r="C16" s="154">
        <f t="shared" si="0"/>
        <v>8</v>
      </c>
      <c r="D16" s="154">
        <f t="shared" si="1"/>
        <v>15</v>
      </c>
      <c r="E16" s="154">
        <f t="shared" si="2"/>
        <v>15</v>
      </c>
      <c r="F16" s="167">
        <f t="shared" si="3"/>
        <v>38</v>
      </c>
      <c r="G16" s="168"/>
      <c r="H16" s="157"/>
      <c r="I16" s="158"/>
      <c r="J16" s="159"/>
      <c r="K16" s="160"/>
      <c r="L16" s="158">
        <v>6</v>
      </c>
      <c r="M16" s="159"/>
      <c r="N16" s="160"/>
      <c r="O16" s="161"/>
      <c r="P16" s="161"/>
      <c r="Q16" s="162">
        <v>9</v>
      </c>
      <c r="R16" s="159"/>
      <c r="S16" s="160"/>
      <c r="T16" s="158"/>
      <c r="U16" s="159"/>
      <c r="V16" s="160"/>
      <c r="W16" s="159">
        <v>6</v>
      </c>
      <c r="X16" s="160"/>
      <c r="Y16" s="159"/>
      <c r="Z16" s="160">
        <v>7</v>
      </c>
      <c r="AA16" s="159"/>
      <c r="AB16" s="160"/>
      <c r="AC16" s="159"/>
      <c r="AD16" s="160"/>
      <c r="AE16" s="159"/>
      <c r="AF16" s="160"/>
      <c r="AG16" s="159"/>
      <c r="AH16" s="160"/>
      <c r="AI16" s="159"/>
      <c r="AJ16" s="160"/>
      <c r="AK16" s="163"/>
      <c r="AL16" s="156">
        <v>2</v>
      </c>
      <c r="AM16" s="160">
        <v>2</v>
      </c>
      <c r="AN16" s="159"/>
      <c r="AO16" s="157">
        <v>6</v>
      </c>
      <c r="AP16" s="159"/>
      <c r="AQ16" s="160"/>
    </row>
    <row r="17" spans="1:43" s="165" customFormat="1" ht="21.75" customHeight="1">
      <c r="A17" s="466" t="s">
        <v>160</v>
      </c>
      <c r="B17" s="330" t="s">
        <v>344</v>
      </c>
      <c r="C17" s="154">
        <f t="shared" si="0"/>
        <v>21</v>
      </c>
      <c r="D17" s="154">
        <f t="shared" si="1"/>
        <v>0</v>
      </c>
      <c r="E17" s="154">
        <f t="shared" si="2"/>
        <v>11</v>
      </c>
      <c r="F17" s="167">
        <f t="shared" si="3"/>
        <v>32</v>
      </c>
      <c r="G17" s="168">
        <v>5</v>
      </c>
      <c r="H17" s="157"/>
      <c r="I17" s="158"/>
      <c r="J17" s="159">
        <v>6</v>
      </c>
      <c r="K17" s="160"/>
      <c r="L17" s="158"/>
      <c r="M17" s="159">
        <v>6</v>
      </c>
      <c r="N17" s="160"/>
      <c r="O17" s="161"/>
      <c r="P17" s="161">
        <v>4</v>
      </c>
      <c r="Q17" s="162"/>
      <c r="R17" s="159">
        <v>1</v>
      </c>
      <c r="S17" s="160"/>
      <c r="T17" s="158"/>
      <c r="U17" s="159"/>
      <c r="V17" s="171"/>
      <c r="W17" s="159"/>
      <c r="X17" s="160"/>
      <c r="Y17" s="159"/>
      <c r="Z17" s="160"/>
      <c r="AA17" s="159"/>
      <c r="AB17" s="160"/>
      <c r="AC17" s="159"/>
      <c r="AD17" s="160"/>
      <c r="AE17" s="159"/>
      <c r="AF17" s="160"/>
      <c r="AG17" s="159"/>
      <c r="AH17" s="160"/>
      <c r="AI17" s="159"/>
      <c r="AJ17" s="160"/>
      <c r="AK17" s="163">
        <v>7</v>
      </c>
      <c r="AL17" s="156"/>
      <c r="AM17" s="160"/>
      <c r="AN17" s="159">
        <v>3</v>
      </c>
      <c r="AO17" s="157"/>
      <c r="AP17" s="159"/>
      <c r="AQ17" s="160"/>
    </row>
    <row r="18" spans="1:43" s="165" customFormat="1" ht="21.75" customHeight="1">
      <c r="A18" s="453"/>
      <c r="B18" s="330" t="s">
        <v>340</v>
      </c>
      <c r="C18" s="154">
        <f t="shared" si="0"/>
        <v>14</v>
      </c>
      <c r="D18" s="154">
        <f t="shared" si="1"/>
        <v>12</v>
      </c>
      <c r="E18" s="154">
        <f t="shared" si="2"/>
        <v>6</v>
      </c>
      <c r="F18" s="167">
        <f t="shared" si="3"/>
        <v>32</v>
      </c>
      <c r="G18" s="168">
        <v>3</v>
      </c>
      <c r="H18" s="157">
        <v>4</v>
      </c>
      <c r="I18" s="158"/>
      <c r="J18" s="159">
        <v>5</v>
      </c>
      <c r="K18" s="160"/>
      <c r="L18" s="158"/>
      <c r="M18" s="159"/>
      <c r="N18" s="160"/>
      <c r="O18" s="161">
        <v>6</v>
      </c>
      <c r="P18" s="161"/>
      <c r="Q18" s="162"/>
      <c r="R18" s="159"/>
      <c r="S18" s="160"/>
      <c r="T18" s="158"/>
      <c r="U18" s="159">
        <v>2</v>
      </c>
      <c r="V18" s="160"/>
      <c r="W18" s="159"/>
      <c r="X18" s="160"/>
      <c r="Y18" s="159"/>
      <c r="Z18" s="160"/>
      <c r="AA18" s="159"/>
      <c r="AB18" s="160">
        <v>5</v>
      </c>
      <c r="AC18" s="159"/>
      <c r="AD18" s="160"/>
      <c r="AE18" s="159"/>
      <c r="AF18" s="160"/>
      <c r="AG18" s="159"/>
      <c r="AH18" s="160"/>
      <c r="AI18" s="159"/>
      <c r="AJ18" s="160"/>
      <c r="AK18" s="163"/>
      <c r="AL18" s="156"/>
      <c r="AM18" s="160"/>
      <c r="AN18" s="159">
        <v>4</v>
      </c>
      <c r="AO18" s="157">
        <v>3</v>
      </c>
      <c r="AP18" s="159"/>
      <c r="AQ18" s="160"/>
    </row>
    <row r="19" spans="1:43" s="165" customFormat="1" ht="21.75" customHeight="1">
      <c r="A19" s="166" t="s">
        <v>161</v>
      </c>
      <c r="B19" s="330" t="s">
        <v>323</v>
      </c>
      <c r="C19" s="154">
        <f t="shared" si="0"/>
        <v>7</v>
      </c>
      <c r="D19" s="154">
        <f t="shared" si="1"/>
        <v>14.33</v>
      </c>
      <c r="E19" s="154">
        <f t="shared" si="2"/>
        <v>9</v>
      </c>
      <c r="F19" s="167">
        <f t="shared" si="3"/>
        <v>30.33</v>
      </c>
      <c r="G19" s="168"/>
      <c r="H19" s="157">
        <v>0.33</v>
      </c>
      <c r="I19" s="158"/>
      <c r="J19" s="159"/>
      <c r="K19" s="160">
        <v>7</v>
      </c>
      <c r="L19" s="158"/>
      <c r="M19" s="159"/>
      <c r="N19" s="160"/>
      <c r="O19" s="161">
        <v>3</v>
      </c>
      <c r="P19" s="161"/>
      <c r="Q19" s="162">
        <v>6</v>
      </c>
      <c r="R19" s="159">
        <v>7</v>
      </c>
      <c r="S19" s="160"/>
      <c r="T19" s="158"/>
      <c r="U19" s="159"/>
      <c r="V19" s="160"/>
      <c r="W19" s="159"/>
      <c r="X19" s="160"/>
      <c r="Y19" s="159"/>
      <c r="Z19" s="160"/>
      <c r="AA19" s="159"/>
      <c r="AB19" s="160"/>
      <c r="AC19" s="159"/>
      <c r="AD19" s="160"/>
      <c r="AE19" s="159"/>
      <c r="AF19" s="160">
        <v>7</v>
      </c>
      <c r="AG19" s="159"/>
      <c r="AH19" s="160"/>
      <c r="AI19" s="159"/>
      <c r="AJ19" s="160"/>
      <c r="AK19" s="163"/>
      <c r="AL19" s="156"/>
      <c r="AM19" s="160"/>
      <c r="AN19" s="159"/>
      <c r="AO19" s="157"/>
      <c r="AP19" s="159"/>
      <c r="AQ19" s="160"/>
    </row>
    <row r="20" spans="1:43" s="165" customFormat="1" ht="21.75" customHeight="1">
      <c r="A20" s="166" t="s">
        <v>162</v>
      </c>
      <c r="B20" s="330" t="s">
        <v>345</v>
      </c>
      <c r="C20" s="154">
        <f t="shared" si="0"/>
        <v>8</v>
      </c>
      <c r="D20" s="154">
        <f t="shared" si="1"/>
        <v>17</v>
      </c>
      <c r="E20" s="154">
        <f t="shared" si="2"/>
        <v>5</v>
      </c>
      <c r="F20" s="167">
        <f t="shared" si="3"/>
        <v>30</v>
      </c>
      <c r="G20" s="168"/>
      <c r="H20" s="157"/>
      <c r="I20" s="158"/>
      <c r="J20" s="159">
        <v>2</v>
      </c>
      <c r="K20" s="160">
        <v>9</v>
      </c>
      <c r="L20" s="158"/>
      <c r="M20" s="159">
        <v>1</v>
      </c>
      <c r="N20" s="160">
        <v>1</v>
      </c>
      <c r="O20" s="161"/>
      <c r="P20" s="161"/>
      <c r="Q20" s="162"/>
      <c r="R20" s="159"/>
      <c r="S20" s="160"/>
      <c r="T20" s="158"/>
      <c r="U20" s="159"/>
      <c r="V20" s="160"/>
      <c r="W20" s="159"/>
      <c r="X20" s="160">
        <v>7</v>
      </c>
      <c r="Y20" s="159"/>
      <c r="Z20" s="160"/>
      <c r="AA20" s="159"/>
      <c r="AB20" s="160"/>
      <c r="AC20" s="159"/>
      <c r="AD20" s="160"/>
      <c r="AE20" s="159"/>
      <c r="AF20" s="160"/>
      <c r="AG20" s="159"/>
      <c r="AH20" s="160"/>
      <c r="AI20" s="159"/>
      <c r="AJ20" s="160"/>
      <c r="AK20" s="163">
        <v>5</v>
      </c>
      <c r="AL20" s="156"/>
      <c r="AM20" s="160"/>
      <c r="AN20" s="159">
        <v>1</v>
      </c>
      <c r="AO20" s="157"/>
      <c r="AP20" s="159">
        <v>4</v>
      </c>
      <c r="AQ20" s="160"/>
    </row>
    <row r="21" spans="1:43" s="165" customFormat="1" ht="21.75" customHeight="1">
      <c r="A21" s="166" t="s">
        <v>163</v>
      </c>
      <c r="B21" s="330" t="s">
        <v>335</v>
      </c>
      <c r="C21" s="154">
        <f t="shared" si="0"/>
        <v>14</v>
      </c>
      <c r="D21" s="154">
        <f t="shared" si="1"/>
        <v>13</v>
      </c>
      <c r="E21" s="154">
        <f t="shared" si="2"/>
        <v>0</v>
      </c>
      <c r="F21" s="167">
        <f t="shared" si="3"/>
        <v>27</v>
      </c>
      <c r="G21" s="168"/>
      <c r="H21" s="157"/>
      <c r="I21" s="158"/>
      <c r="J21" s="159"/>
      <c r="K21" s="160"/>
      <c r="L21" s="158"/>
      <c r="M21" s="159"/>
      <c r="N21" s="160">
        <v>4</v>
      </c>
      <c r="O21" s="161"/>
      <c r="P21" s="161"/>
      <c r="Q21" s="162"/>
      <c r="R21" s="159"/>
      <c r="S21" s="160"/>
      <c r="T21" s="158"/>
      <c r="U21" s="159">
        <v>5</v>
      </c>
      <c r="V21" s="160"/>
      <c r="W21" s="159"/>
      <c r="X21" s="160"/>
      <c r="Y21" s="159"/>
      <c r="Z21" s="160"/>
      <c r="AA21" s="159"/>
      <c r="AB21" s="160"/>
      <c r="AC21" s="159"/>
      <c r="AD21" s="160"/>
      <c r="AE21" s="159"/>
      <c r="AF21" s="160"/>
      <c r="AG21" s="159">
        <v>9</v>
      </c>
      <c r="AH21" s="160"/>
      <c r="AI21" s="159"/>
      <c r="AJ21" s="160"/>
      <c r="AK21" s="163"/>
      <c r="AL21" s="156"/>
      <c r="AM21" s="160"/>
      <c r="AN21" s="159"/>
      <c r="AO21" s="157"/>
      <c r="AP21" s="159"/>
      <c r="AQ21" s="160">
        <v>9</v>
      </c>
    </row>
    <row r="22" spans="1:43" s="165" customFormat="1" ht="21.75" customHeight="1">
      <c r="A22" s="452" t="s">
        <v>164</v>
      </c>
      <c r="B22" s="330" t="s">
        <v>313</v>
      </c>
      <c r="C22" s="154">
        <f t="shared" si="0"/>
        <v>0</v>
      </c>
      <c r="D22" s="154">
        <f t="shared" si="1"/>
        <v>16</v>
      </c>
      <c r="E22" s="154">
        <f t="shared" si="2"/>
        <v>9</v>
      </c>
      <c r="F22" s="167">
        <f t="shared" si="3"/>
        <v>25</v>
      </c>
      <c r="G22" s="168"/>
      <c r="H22" s="157"/>
      <c r="I22" s="158">
        <v>9</v>
      </c>
      <c r="J22" s="159"/>
      <c r="K22" s="160"/>
      <c r="L22" s="158"/>
      <c r="M22" s="159"/>
      <c r="N22" s="160"/>
      <c r="O22" s="161"/>
      <c r="P22" s="161"/>
      <c r="Q22" s="162"/>
      <c r="R22" s="159"/>
      <c r="S22" s="160"/>
      <c r="T22" s="158"/>
      <c r="U22" s="159"/>
      <c r="V22" s="160"/>
      <c r="W22" s="159"/>
      <c r="X22" s="160"/>
      <c r="Y22" s="159"/>
      <c r="Z22" s="160"/>
      <c r="AA22" s="159"/>
      <c r="AB22" s="160">
        <v>6</v>
      </c>
      <c r="AC22" s="159"/>
      <c r="AD22" s="160"/>
      <c r="AE22" s="159"/>
      <c r="AF22" s="160"/>
      <c r="AG22" s="159"/>
      <c r="AH22" s="160"/>
      <c r="AI22" s="159"/>
      <c r="AJ22" s="160"/>
      <c r="AK22" s="163"/>
      <c r="AL22" s="156"/>
      <c r="AM22" s="160">
        <v>3</v>
      </c>
      <c r="AN22" s="159"/>
      <c r="AO22" s="157">
        <v>7</v>
      </c>
      <c r="AP22" s="159"/>
      <c r="AQ22" s="160"/>
    </row>
    <row r="23" spans="1:43" s="165" customFormat="1" ht="21.75" customHeight="1">
      <c r="A23" s="453"/>
      <c r="B23" s="330" t="s">
        <v>348</v>
      </c>
      <c r="C23" s="154">
        <f t="shared" si="0"/>
        <v>6</v>
      </c>
      <c r="D23" s="154">
        <f t="shared" si="1"/>
        <v>12</v>
      </c>
      <c r="E23" s="154">
        <f t="shared" si="2"/>
        <v>5</v>
      </c>
      <c r="F23" s="167">
        <f t="shared" si="3"/>
        <v>23</v>
      </c>
      <c r="G23" s="168"/>
      <c r="H23" s="157"/>
      <c r="I23" s="158"/>
      <c r="J23" s="159"/>
      <c r="K23" s="160"/>
      <c r="L23" s="158">
        <v>5</v>
      </c>
      <c r="M23" s="159"/>
      <c r="N23" s="160"/>
      <c r="O23" s="161"/>
      <c r="P23" s="161"/>
      <c r="Q23" s="162"/>
      <c r="R23" s="159">
        <v>2</v>
      </c>
      <c r="S23" s="160"/>
      <c r="T23" s="158"/>
      <c r="U23" s="159">
        <v>4</v>
      </c>
      <c r="V23" s="160">
        <v>5</v>
      </c>
      <c r="W23" s="159"/>
      <c r="X23" s="160"/>
      <c r="Y23" s="159"/>
      <c r="Z23" s="160"/>
      <c r="AA23" s="159"/>
      <c r="AB23" s="160"/>
      <c r="AC23" s="159"/>
      <c r="AD23" s="160"/>
      <c r="AE23" s="159"/>
      <c r="AF23" s="160"/>
      <c r="AG23" s="159"/>
      <c r="AH23" s="160"/>
      <c r="AI23" s="159"/>
      <c r="AJ23" s="160"/>
      <c r="AK23" s="163"/>
      <c r="AL23" s="156"/>
      <c r="AM23" s="160">
        <v>7</v>
      </c>
      <c r="AN23" s="159"/>
      <c r="AO23" s="157"/>
      <c r="AP23" s="159"/>
      <c r="AQ23" s="160"/>
    </row>
    <row r="24" spans="1:43" s="165" customFormat="1" ht="21.75" customHeight="1">
      <c r="A24" s="452" t="s">
        <v>165</v>
      </c>
      <c r="B24" s="330" t="s">
        <v>327</v>
      </c>
      <c r="C24" s="154">
        <f t="shared" si="0"/>
        <v>7</v>
      </c>
      <c r="D24" s="154">
        <f t="shared" si="1"/>
        <v>6</v>
      </c>
      <c r="E24" s="154">
        <f t="shared" si="2"/>
        <v>7</v>
      </c>
      <c r="F24" s="167">
        <f t="shared" si="3"/>
        <v>20</v>
      </c>
      <c r="G24" s="168"/>
      <c r="H24" s="157"/>
      <c r="I24" s="158"/>
      <c r="J24" s="159">
        <v>4</v>
      </c>
      <c r="K24" s="160"/>
      <c r="L24" s="158">
        <v>7</v>
      </c>
      <c r="M24" s="159"/>
      <c r="N24" s="160"/>
      <c r="O24" s="161"/>
      <c r="P24" s="161"/>
      <c r="Q24" s="162"/>
      <c r="R24" s="159"/>
      <c r="S24" s="160"/>
      <c r="T24" s="158"/>
      <c r="U24" s="159">
        <v>3</v>
      </c>
      <c r="V24" s="160"/>
      <c r="W24" s="159"/>
      <c r="X24" s="160"/>
      <c r="Y24" s="159"/>
      <c r="Z24" s="160">
        <v>6</v>
      </c>
      <c r="AA24" s="159"/>
      <c r="AB24" s="160"/>
      <c r="AC24" s="159"/>
      <c r="AD24" s="160"/>
      <c r="AE24" s="159"/>
      <c r="AF24" s="160"/>
      <c r="AG24" s="159"/>
      <c r="AH24" s="160"/>
      <c r="AI24" s="159"/>
      <c r="AJ24" s="160"/>
      <c r="AK24" s="163"/>
      <c r="AL24" s="156"/>
      <c r="AM24" s="160"/>
      <c r="AN24" s="159"/>
      <c r="AO24" s="157"/>
      <c r="AP24" s="159"/>
      <c r="AQ24" s="160"/>
    </row>
    <row r="25" spans="1:43" s="165" customFormat="1" ht="21.75" customHeight="1">
      <c r="A25" s="453"/>
      <c r="B25" s="330" t="s">
        <v>338</v>
      </c>
      <c r="C25" s="154">
        <f t="shared" si="0"/>
        <v>8</v>
      </c>
      <c r="D25" s="154">
        <f t="shared" si="1"/>
        <v>10</v>
      </c>
      <c r="E25" s="154">
        <f t="shared" si="2"/>
        <v>2</v>
      </c>
      <c r="F25" s="167">
        <f t="shared" si="3"/>
        <v>20</v>
      </c>
      <c r="G25" s="168"/>
      <c r="H25" s="157"/>
      <c r="I25" s="158"/>
      <c r="J25" s="159"/>
      <c r="K25" s="160">
        <v>4</v>
      </c>
      <c r="L25" s="158">
        <v>2</v>
      </c>
      <c r="M25" s="159">
        <v>4</v>
      </c>
      <c r="N25" s="160"/>
      <c r="O25" s="161"/>
      <c r="P25" s="161"/>
      <c r="Q25" s="162"/>
      <c r="R25" s="159">
        <v>4</v>
      </c>
      <c r="S25" s="160"/>
      <c r="T25" s="158"/>
      <c r="U25" s="159"/>
      <c r="V25" s="160">
        <v>2</v>
      </c>
      <c r="W25" s="159"/>
      <c r="X25" s="160"/>
      <c r="Y25" s="159"/>
      <c r="Z25" s="160"/>
      <c r="AA25" s="159"/>
      <c r="AB25" s="160"/>
      <c r="AC25" s="159"/>
      <c r="AD25" s="160"/>
      <c r="AE25" s="159"/>
      <c r="AF25" s="160"/>
      <c r="AG25" s="159"/>
      <c r="AH25" s="160"/>
      <c r="AI25" s="159"/>
      <c r="AJ25" s="160"/>
      <c r="AK25" s="163"/>
      <c r="AL25" s="156"/>
      <c r="AM25" s="160"/>
      <c r="AN25" s="159"/>
      <c r="AO25" s="157"/>
      <c r="AP25" s="159"/>
      <c r="AQ25" s="160">
        <v>4</v>
      </c>
    </row>
    <row r="26" spans="1:43" s="165" customFormat="1" ht="21.75" customHeight="1">
      <c r="A26" s="452" t="s">
        <v>422</v>
      </c>
      <c r="B26" s="330" t="s">
        <v>342</v>
      </c>
      <c r="C26" s="154">
        <f t="shared" si="0"/>
        <v>3</v>
      </c>
      <c r="D26" s="154">
        <f t="shared" si="1"/>
        <v>13</v>
      </c>
      <c r="E26" s="154">
        <f t="shared" si="2"/>
        <v>0</v>
      </c>
      <c r="F26" s="167">
        <f t="shared" si="3"/>
        <v>16</v>
      </c>
      <c r="G26" s="168">
        <v>1</v>
      </c>
      <c r="H26" s="157"/>
      <c r="I26" s="158"/>
      <c r="J26" s="159"/>
      <c r="K26" s="160">
        <v>6</v>
      </c>
      <c r="L26" s="158"/>
      <c r="M26" s="159">
        <v>2</v>
      </c>
      <c r="N26" s="160"/>
      <c r="O26" s="161"/>
      <c r="P26" s="161"/>
      <c r="Q26" s="162"/>
      <c r="R26" s="159"/>
      <c r="S26" s="160"/>
      <c r="T26" s="158"/>
      <c r="U26" s="159"/>
      <c r="V26" s="160"/>
      <c r="W26" s="159"/>
      <c r="X26" s="160"/>
      <c r="Y26" s="159"/>
      <c r="Z26" s="160"/>
      <c r="AA26" s="159"/>
      <c r="AB26" s="160"/>
      <c r="AC26" s="159"/>
      <c r="AD26" s="160"/>
      <c r="AE26" s="159"/>
      <c r="AF26" s="160"/>
      <c r="AG26" s="159"/>
      <c r="AH26" s="160">
        <v>7</v>
      </c>
      <c r="AI26" s="159"/>
      <c r="AJ26" s="160"/>
      <c r="AK26" s="163"/>
      <c r="AL26" s="156"/>
      <c r="AM26" s="160"/>
      <c r="AN26" s="159"/>
      <c r="AO26" s="157"/>
      <c r="AP26" s="159"/>
      <c r="AQ26" s="160"/>
    </row>
    <row r="27" spans="1:43" s="165" customFormat="1" ht="21.75" customHeight="1">
      <c r="A27" s="453"/>
      <c r="B27" s="330" t="s">
        <v>332</v>
      </c>
      <c r="C27" s="154">
        <f t="shared" si="0"/>
        <v>3</v>
      </c>
      <c r="D27" s="154">
        <f t="shared" si="1"/>
        <v>13</v>
      </c>
      <c r="E27" s="154">
        <f t="shared" si="2"/>
        <v>0</v>
      </c>
      <c r="F27" s="167">
        <f t="shared" si="3"/>
        <v>16</v>
      </c>
      <c r="G27" s="170"/>
      <c r="H27" s="157"/>
      <c r="I27" s="158"/>
      <c r="J27" s="159"/>
      <c r="K27" s="160"/>
      <c r="L27" s="158"/>
      <c r="M27" s="159">
        <v>3</v>
      </c>
      <c r="N27" s="160"/>
      <c r="O27" s="161"/>
      <c r="P27" s="161"/>
      <c r="Q27" s="162"/>
      <c r="R27" s="159"/>
      <c r="S27" s="160"/>
      <c r="T27" s="158"/>
      <c r="U27" s="159"/>
      <c r="V27" s="160"/>
      <c r="W27" s="159"/>
      <c r="X27" s="160"/>
      <c r="Y27" s="159"/>
      <c r="Z27" s="160"/>
      <c r="AA27" s="159"/>
      <c r="AB27" s="160"/>
      <c r="AC27" s="159"/>
      <c r="AD27" s="160"/>
      <c r="AE27" s="159"/>
      <c r="AF27" s="160"/>
      <c r="AG27" s="159"/>
      <c r="AH27" s="160">
        <v>3</v>
      </c>
      <c r="AI27" s="159"/>
      <c r="AJ27" s="160">
        <v>4</v>
      </c>
      <c r="AK27" s="163"/>
      <c r="AL27" s="156"/>
      <c r="AM27" s="160"/>
      <c r="AN27" s="159"/>
      <c r="AO27" s="157"/>
      <c r="AP27" s="159"/>
      <c r="AQ27" s="160">
        <v>6</v>
      </c>
    </row>
    <row r="28" spans="1:43" s="165" customFormat="1" ht="21.75" customHeight="1">
      <c r="A28" s="340" t="s">
        <v>423</v>
      </c>
      <c r="B28" s="330" t="s">
        <v>324</v>
      </c>
      <c r="C28" s="154">
        <f t="shared" si="0"/>
        <v>2</v>
      </c>
      <c r="D28" s="154">
        <f t="shared" si="1"/>
        <v>13</v>
      </c>
      <c r="E28" s="154">
        <f t="shared" si="2"/>
        <v>0</v>
      </c>
      <c r="F28" s="167">
        <f t="shared" si="3"/>
        <v>15</v>
      </c>
      <c r="G28" s="170">
        <v>2</v>
      </c>
      <c r="H28" s="157"/>
      <c r="I28" s="158"/>
      <c r="J28" s="159"/>
      <c r="K28" s="160"/>
      <c r="L28" s="158"/>
      <c r="M28" s="159"/>
      <c r="N28" s="160">
        <v>5</v>
      </c>
      <c r="O28" s="161"/>
      <c r="P28" s="161"/>
      <c r="Q28" s="162"/>
      <c r="R28" s="159"/>
      <c r="S28" s="160"/>
      <c r="T28" s="158"/>
      <c r="U28" s="159"/>
      <c r="V28" s="160"/>
      <c r="W28" s="159"/>
      <c r="X28" s="160"/>
      <c r="Y28" s="159"/>
      <c r="Z28" s="160"/>
      <c r="AA28" s="159"/>
      <c r="AB28" s="160"/>
      <c r="AC28" s="159"/>
      <c r="AD28" s="160"/>
      <c r="AE28" s="159"/>
      <c r="AF28" s="160">
        <v>3</v>
      </c>
      <c r="AG28" s="159"/>
      <c r="AH28" s="160">
        <v>2</v>
      </c>
      <c r="AI28" s="159"/>
      <c r="AJ28" s="160">
        <v>3</v>
      </c>
      <c r="AK28" s="163"/>
      <c r="AL28" s="156"/>
      <c r="AM28" s="160"/>
      <c r="AN28" s="159"/>
      <c r="AO28" s="157"/>
      <c r="AP28" s="159"/>
      <c r="AQ28" s="160"/>
    </row>
    <row r="29" spans="1:43" s="165" customFormat="1" ht="21.75" customHeight="1">
      <c r="A29" s="166" t="s">
        <v>166</v>
      </c>
      <c r="B29" s="330" t="s">
        <v>319</v>
      </c>
      <c r="C29" s="154">
        <f t="shared" si="0"/>
        <v>4</v>
      </c>
      <c r="D29" s="154">
        <f t="shared" si="1"/>
        <v>8.33</v>
      </c>
      <c r="E29" s="154">
        <f t="shared" si="2"/>
        <v>2</v>
      </c>
      <c r="F29" s="167">
        <f t="shared" si="3"/>
        <v>14.33</v>
      </c>
      <c r="G29" s="170"/>
      <c r="H29" s="157">
        <v>0.33</v>
      </c>
      <c r="I29" s="158"/>
      <c r="J29" s="159"/>
      <c r="K29" s="160"/>
      <c r="L29" s="158"/>
      <c r="M29" s="159"/>
      <c r="N29" s="160"/>
      <c r="O29" s="161"/>
      <c r="P29" s="161"/>
      <c r="Q29" s="162"/>
      <c r="R29" s="159"/>
      <c r="S29" s="160">
        <v>2</v>
      </c>
      <c r="T29" s="158"/>
      <c r="U29" s="159"/>
      <c r="V29" s="160"/>
      <c r="W29" s="159"/>
      <c r="X29" s="160">
        <v>6</v>
      </c>
      <c r="Y29" s="159"/>
      <c r="Z29" s="160"/>
      <c r="AA29" s="159"/>
      <c r="AB29" s="160"/>
      <c r="AC29" s="159"/>
      <c r="AD29" s="160"/>
      <c r="AE29" s="159"/>
      <c r="AF29" s="160"/>
      <c r="AG29" s="159"/>
      <c r="AH29" s="160"/>
      <c r="AI29" s="159"/>
      <c r="AJ29" s="160"/>
      <c r="AK29" s="163">
        <v>2</v>
      </c>
      <c r="AL29" s="156">
        <v>4</v>
      </c>
      <c r="AM29" s="160"/>
      <c r="AN29" s="159"/>
      <c r="AO29" s="157"/>
      <c r="AP29" s="159"/>
      <c r="AQ29" s="160"/>
    </row>
    <row r="30" spans="1:43" s="165" customFormat="1" ht="21.75" customHeight="1">
      <c r="A30" s="340" t="s">
        <v>167</v>
      </c>
      <c r="B30" s="330" t="s">
        <v>320</v>
      </c>
      <c r="C30" s="154">
        <f t="shared" si="0"/>
        <v>8</v>
      </c>
      <c r="D30" s="154">
        <f t="shared" si="1"/>
        <v>6</v>
      </c>
      <c r="E30" s="154">
        <f t="shared" si="2"/>
        <v>0</v>
      </c>
      <c r="F30" s="167">
        <f t="shared" si="3"/>
        <v>14</v>
      </c>
      <c r="G30" s="170"/>
      <c r="H30" s="157"/>
      <c r="I30" s="158"/>
      <c r="J30" s="159"/>
      <c r="K30" s="160"/>
      <c r="L30" s="158"/>
      <c r="M30" s="159"/>
      <c r="N30" s="160"/>
      <c r="O30" s="161"/>
      <c r="P30" s="161"/>
      <c r="Q30" s="162"/>
      <c r="R30" s="159"/>
      <c r="S30" s="160"/>
      <c r="T30" s="158"/>
      <c r="U30" s="159">
        <v>1</v>
      </c>
      <c r="V30" s="160">
        <v>1</v>
      </c>
      <c r="W30" s="159"/>
      <c r="X30" s="160"/>
      <c r="Y30" s="159"/>
      <c r="Z30" s="160"/>
      <c r="AA30" s="159"/>
      <c r="AB30" s="160"/>
      <c r="AC30" s="159"/>
      <c r="AD30" s="160"/>
      <c r="AE30" s="159">
        <v>7</v>
      </c>
      <c r="AF30" s="160"/>
      <c r="AG30" s="159"/>
      <c r="AH30" s="160"/>
      <c r="AI30" s="159"/>
      <c r="AJ30" s="160">
        <v>5</v>
      </c>
      <c r="AK30" s="163"/>
      <c r="AL30" s="156"/>
      <c r="AM30" s="160"/>
      <c r="AN30" s="159"/>
      <c r="AO30" s="157"/>
      <c r="AP30" s="159"/>
      <c r="AQ30" s="160"/>
    </row>
    <row r="31" spans="1:43" s="165" customFormat="1" ht="21.75" customHeight="1">
      <c r="A31" s="452" t="s">
        <v>424</v>
      </c>
      <c r="B31" s="330" t="s">
        <v>346</v>
      </c>
      <c r="C31" s="154">
        <f t="shared" si="0"/>
        <v>7</v>
      </c>
      <c r="D31" s="154">
        <f t="shared" si="1"/>
        <v>0</v>
      </c>
      <c r="E31" s="154">
        <f t="shared" si="2"/>
        <v>4</v>
      </c>
      <c r="F31" s="167">
        <f t="shared" si="3"/>
        <v>11</v>
      </c>
      <c r="G31" s="170"/>
      <c r="H31" s="157"/>
      <c r="I31" s="158"/>
      <c r="J31" s="159"/>
      <c r="K31" s="160"/>
      <c r="L31" s="158"/>
      <c r="M31" s="159"/>
      <c r="N31" s="160"/>
      <c r="O31" s="161"/>
      <c r="P31" s="161"/>
      <c r="Q31" s="162"/>
      <c r="R31" s="159"/>
      <c r="S31" s="160"/>
      <c r="T31" s="158">
        <v>4</v>
      </c>
      <c r="U31" s="159"/>
      <c r="V31" s="160"/>
      <c r="W31" s="159"/>
      <c r="X31" s="160"/>
      <c r="Y31" s="159"/>
      <c r="Z31" s="160"/>
      <c r="AA31" s="159"/>
      <c r="AB31" s="160"/>
      <c r="AC31" s="159"/>
      <c r="AD31" s="160"/>
      <c r="AE31" s="159"/>
      <c r="AF31" s="160"/>
      <c r="AG31" s="159">
        <v>7</v>
      </c>
      <c r="AH31" s="160"/>
      <c r="AI31" s="159"/>
      <c r="AJ31" s="160"/>
      <c r="AK31" s="163"/>
      <c r="AL31" s="156"/>
      <c r="AM31" s="160"/>
      <c r="AN31" s="159"/>
      <c r="AO31" s="157"/>
      <c r="AP31" s="159"/>
      <c r="AQ31" s="160"/>
    </row>
    <row r="32" spans="1:43" s="165" customFormat="1" ht="21.75" customHeight="1">
      <c r="A32" s="453"/>
      <c r="B32" s="330" t="s">
        <v>337</v>
      </c>
      <c r="C32" s="154">
        <f t="shared" si="0"/>
        <v>3</v>
      </c>
      <c r="D32" s="154">
        <f t="shared" si="1"/>
        <v>5</v>
      </c>
      <c r="E32" s="154">
        <f t="shared" si="2"/>
        <v>3</v>
      </c>
      <c r="F32" s="167">
        <f t="shared" si="3"/>
        <v>11</v>
      </c>
      <c r="G32" s="170"/>
      <c r="H32" s="157"/>
      <c r="I32" s="158"/>
      <c r="J32" s="159"/>
      <c r="K32" s="160">
        <v>5</v>
      </c>
      <c r="L32" s="158"/>
      <c r="M32" s="159"/>
      <c r="N32" s="160"/>
      <c r="O32" s="161"/>
      <c r="P32" s="161"/>
      <c r="Q32" s="162"/>
      <c r="R32" s="159">
        <v>3</v>
      </c>
      <c r="S32" s="160"/>
      <c r="T32" s="158">
        <v>3</v>
      </c>
      <c r="U32" s="159"/>
      <c r="V32" s="160"/>
      <c r="W32" s="159"/>
      <c r="X32" s="160"/>
      <c r="Y32" s="159"/>
      <c r="Z32" s="160"/>
      <c r="AA32" s="159"/>
      <c r="AB32" s="160"/>
      <c r="AC32" s="159"/>
      <c r="AD32" s="160"/>
      <c r="AE32" s="159"/>
      <c r="AF32" s="160"/>
      <c r="AG32" s="159"/>
      <c r="AH32" s="160"/>
      <c r="AI32" s="159"/>
      <c r="AJ32" s="160"/>
      <c r="AK32" s="163"/>
      <c r="AL32" s="156"/>
      <c r="AM32" s="160"/>
      <c r="AN32" s="159"/>
      <c r="AO32" s="157"/>
      <c r="AP32" s="159"/>
      <c r="AQ32" s="160"/>
    </row>
    <row r="33" spans="1:43" s="165" customFormat="1" ht="21.75" customHeight="1">
      <c r="A33" s="166" t="s">
        <v>168</v>
      </c>
      <c r="B33" s="330" t="s">
        <v>333</v>
      </c>
      <c r="C33" s="154">
        <f t="shared" si="0"/>
        <v>5</v>
      </c>
      <c r="D33" s="154">
        <f t="shared" si="1"/>
        <v>1</v>
      </c>
      <c r="E33" s="154">
        <f t="shared" si="2"/>
        <v>4</v>
      </c>
      <c r="F33" s="167">
        <f t="shared" si="3"/>
        <v>10</v>
      </c>
      <c r="G33" s="170"/>
      <c r="H33" s="157"/>
      <c r="I33" s="158"/>
      <c r="J33" s="159"/>
      <c r="K33" s="160"/>
      <c r="L33" s="158"/>
      <c r="M33" s="159"/>
      <c r="N33" s="160"/>
      <c r="O33" s="161">
        <v>4</v>
      </c>
      <c r="P33" s="161"/>
      <c r="Q33" s="162"/>
      <c r="R33" s="159">
        <v>5</v>
      </c>
      <c r="S33" s="160">
        <v>1</v>
      </c>
      <c r="T33" s="158"/>
      <c r="U33" s="159"/>
      <c r="V33" s="160"/>
      <c r="W33" s="159"/>
      <c r="X33" s="160"/>
      <c r="Y33" s="159"/>
      <c r="Z33" s="160"/>
      <c r="AA33" s="159"/>
      <c r="AB33" s="160"/>
      <c r="AC33" s="159"/>
      <c r="AD33" s="160"/>
      <c r="AE33" s="159"/>
      <c r="AF33" s="160"/>
      <c r="AG33" s="159"/>
      <c r="AH33" s="160"/>
      <c r="AI33" s="159"/>
      <c r="AJ33" s="160"/>
      <c r="AK33" s="163"/>
      <c r="AL33" s="156"/>
      <c r="AM33" s="160"/>
      <c r="AN33" s="159"/>
      <c r="AO33" s="157"/>
      <c r="AP33" s="159"/>
      <c r="AQ33" s="160"/>
    </row>
    <row r="34" spans="1:43" s="165" customFormat="1" ht="21.75" customHeight="1">
      <c r="A34" s="166" t="s">
        <v>169</v>
      </c>
      <c r="B34" s="330" t="s">
        <v>339</v>
      </c>
      <c r="C34" s="154">
        <f t="shared" si="0"/>
        <v>5</v>
      </c>
      <c r="D34" s="154">
        <f t="shared" si="1"/>
        <v>5</v>
      </c>
      <c r="E34" s="154">
        <f t="shared" si="2"/>
        <v>0</v>
      </c>
      <c r="F34" s="167">
        <f t="shared" si="3"/>
        <v>10</v>
      </c>
      <c r="G34" s="170">
        <v>4</v>
      </c>
      <c r="H34" s="157">
        <v>5</v>
      </c>
      <c r="I34" s="158"/>
      <c r="J34" s="159"/>
      <c r="K34" s="160"/>
      <c r="L34" s="158"/>
      <c r="M34" s="159"/>
      <c r="N34" s="160"/>
      <c r="O34" s="161"/>
      <c r="P34" s="161"/>
      <c r="Q34" s="162"/>
      <c r="R34" s="159"/>
      <c r="S34" s="160"/>
      <c r="T34" s="158"/>
      <c r="U34" s="159"/>
      <c r="V34" s="160"/>
      <c r="W34" s="159"/>
      <c r="X34" s="160"/>
      <c r="Y34" s="159"/>
      <c r="Z34" s="160"/>
      <c r="AA34" s="159"/>
      <c r="AB34" s="160"/>
      <c r="AC34" s="159"/>
      <c r="AD34" s="160"/>
      <c r="AE34" s="159"/>
      <c r="AF34" s="160"/>
      <c r="AG34" s="159"/>
      <c r="AH34" s="160"/>
      <c r="AI34" s="159"/>
      <c r="AJ34" s="160"/>
      <c r="AK34" s="163"/>
      <c r="AL34" s="156">
        <v>1</v>
      </c>
      <c r="AM34" s="160"/>
      <c r="AN34" s="159"/>
      <c r="AO34" s="157"/>
      <c r="AP34" s="159"/>
      <c r="AQ34" s="160"/>
    </row>
    <row r="35" spans="1:43" s="165" customFormat="1" ht="21.75" customHeight="1">
      <c r="A35" s="166" t="s">
        <v>170</v>
      </c>
      <c r="B35" s="330" t="s">
        <v>322</v>
      </c>
      <c r="C35" s="154">
        <f t="shared" si="0"/>
        <v>3</v>
      </c>
      <c r="D35" s="154">
        <f t="shared" si="1"/>
        <v>6</v>
      </c>
      <c r="E35" s="154">
        <f t="shared" si="2"/>
        <v>0</v>
      </c>
      <c r="F35" s="167">
        <f t="shared" si="3"/>
        <v>9</v>
      </c>
      <c r="G35" s="170"/>
      <c r="H35" s="157"/>
      <c r="I35" s="158"/>
      <c r="J35" s="159"/>
      <c r="K35" s="160"/>
      <c r="L35" s="158"/>
      <c r="M35" s="159"/>
      <c r="N35" s="160"/>
      <c r="O35" s="161"/>
      <c r="P35" s="161"/>
      <c r="Q35" s="162"/>
      <c r="R35" s="159"/>
      <c r="S35" s="160"/>
      <c r="T35" s="158"/>
      <c r="U35" s="159"/>
      <c r="V35" s="160"/>
      <c r="W35" s="159"/>
      <c r="X35" s="160">
        <v>5</v>
      </c>
      <c r="Y35" s="159"/>
      <c r="Z35" s="160"/>
      <c r="AA35" s="159"/>
      <c r="AB35" s="160"/>
      <c r="AC35" s="159"/>
      <c r="AD35" s="160"/>
      <c r="AE35" s="159"/>
      <c r="AF35" s="160"/>
      <c r="AG35" s="159"/>
      <c r="AH35" s="160"/>
      <c r="AI35" s="159"/>
      <c r="AJ35" s="160"/>
      <c r="AK35" s="163"/>
      <c r="AL35" s="156">
        <v>3</v>
      </c>
      <c r="AM35" s="160">
        <v>1</v>
      </c>
      <c r="AN35" s="159"/>
      <c r="AO35" s="157"/>
      <c r="AP35" s="159"/>
      <c r="AQ35" s="160"/>
    </row>
    <row r="36" spans="1:43" s="165" customFormat="1" ht="21.75" customHeight="1">
      <c r="A36" s="166" t="s">
        <v>171</v>
      </c>
      <c r="B36" s="330" t="s">
        <v>312</v>
      </c>
      <c r="C36" s="154">
        <f t="shared" si="0"/>
        <v>0</v>
      </c>
      <c r="D36" s="154">
        <f t="shared" si="1"/>
        <v>0.33</v>
      </c>
      <c r="E36" s="154">
        <f t="shared" si="2"/>
        <v>6</v>
      </c>
      <c r="F36" s="167">
        <f t="shared" si="3"/>
        <v>6.33</v>
      </c>
      <c r="G36" s="170"/>
      <c r="H36" s="157">
        <v>0.33</v>
      </c>
      <c r="I36" s="158"/>
      <c r="J36" s="159"/>
      <c r="K36" s="160"/>
      <c r="L36" s="158"/>
      <c r="M36" s="159"/>
      <c r="N36" s="160"/>
      <c r="O36" s="161"/>
      <c r="P36" s="161"/>
      <c r="Q36" s="162"/>
      <c r="R36" s="159"/>
      <c r="S36" s="160"/>
      <c r="T36" s="158">
        <v>6</v>
      </c>
      <c r="U36" s="159"/>
      <c r="V36" s="169"/>
      <c r="W36" s="159"/>
      <c r="X36" s="160"/>
      <c r="Y36" s="159"/>
      <c r="Z36" s="160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63"/>
      <c r="AL36" s="156"/>
      <c r="AM36" s="160"/>
      <c r="AN36" s="159"/>
      <c r="AO36" s="157"/>
      <c r="AP36" s="159"/>
      <c r="AQ36" s="160"/>
    </row>
    <row r="37" spans="1:43" s="165" customFormat="1" ht="21.75" customHeight="1">
      <c r="A37" s="166" t="s">
        <v>172</v>
      </c>
      <c r="B37" s="330" t="s">
        <v>334</v>
      </c>
      <c r="C37" s="154">
        <f t="shared" si="0"/>
        <v>0</v>
      </c>
      <c r="D37" s="154">
        <f t="shared" si="1"/>
        <v>4</v>
      </c>
      <c r="E37" s="154">
        <f t="shared" si="2"/>
        <v>2</v>
      </c>
      <c r="F37" s="167">
        <f t="shared" si="3"/>
        <v>6</v>
      </c>
      <c r="G37" s="170"/>
      <c r="H37" s="157"/>
      <c r="I37" s="158"/>
      <c r="J37" s="159"/>
      <c r="K37" s="160"/>
      <c r="L37" s="158"/>
      <c r="M37" s="159"/>
      <c r="N37" s="160"/>
      <c r="O37" s="161">
        <v>2</v>
      </c>
      <c r="P37" s="161"/>
      <c r="Q37" s="162"/>
      <c r="R37" s="159"/>
      <c r="S37" s="160"/>
      <c r="T37" s="158"/>
      <c r="U37" s="159"/>
      <c r="V37" s="160"/>
      <c r="W37" s="159"/>
      <c r="X37" s="160"/>
      <c r="Y37" s="159"/>
      <c r="Z37" s="160"/>
      <c r="AA37" s="159"/>
      <c r="AB37" s="160"/>
      <c r="AC37" s="159"/>
      <c r="AD37" s="160"/>
      <c r="AE37" s="159"/>
      <c r="AF37" s="160"/>
      <c r="AG37" s="159"/>
      <c r="AH37" s="160">
        <v>4</v>
      </c>
      <c r="AI37" s="159"/>
      <c r="AJ37" s="160"/>
      <c r="AK37" s="163"/>
      <c r="AL37" s="156"/>
      <c r="AM37" s="160"/>
      <c r="AN37" s="159"/>
      <c r="AO37" s="157"/>
      <c r="AP37" s="159"/>
      <c r="AQ37" s="160"/>
    </row>
    <row r="38" spans="1:43" s="165" customFormat="1" ht="21.75" customHeight="1">
      <c r="A38" s="166" t="s">
        <v>173</v>
      </c>
      <c r="B38" s="330" t="s">
        <v>321</v>
      </c>
      <c r="C38" s="154">
        <f t="shared" si="0"/>
        <v>0</v>
      </c>
      <c r="D38" s="154">
        <f t="shared" si="1"/>
        <v>2.5</v>
      </c>
      <c r="E38" s="154">
        <f t="shared" si="2"/>
        <v>0</v>
      </c>
      <c r="F38" s="167">
        <f t="shared" si="3"/>
        <v>2.5</v>
      </c>
      <c r="G38" s="170"/>
      <c r="H38" s="157">
        <v>2.5</v>
      </c>
      <c r="I38" s="158"/>
      <c r="J38" s="159"/>
      <c r="K38" s="160"/>
      <c r="L38" s="158"/>
      <c r="M38" s="159"/>
      <c r="N38" s="160"/>
      <c r="O38" s="161"/>
      <c r="P38" s="161"/>
      <c r="Q38" s="162"/>
      <c r="R38" s="159"/>
      <c r="S38" s="160"/>
      <c r="T38" s="158"/>
      <c r="U38" s="159"/>
      <c r="V38" s="160"/>
      <c r="W38" s="159"/>
      <c r="X38" s="160"/>
      <c r="Y38" s="159"/>
      <c r="Z38" s="160"/>
      <c r="AA38" s="159"/>
      <c r="AB38" s="160"/>
      <c r="AC38" s="159"/>
      <c r="AD38" s="160"/>
      <c r="AE38" s="159"/>
      <c r="AF38" s="160"/>
      <c r="AG38" s="159"/>
      <c r="AH38" s="160"/>
      <c r="AI38" s="159"/>
      <c r="AJ38" s="160"/>
      <c r="AK38" s="163"/>
      <c r="AL38" s="156"/>
      <c r="AM38" s="160"/>
      <c r="AN38" s="159"/>
      <c r="AO38" s="157"/>
      <c r="AP38" s="159"/>
      <c r="AQ38" s="160"/>
    </row>
    <row r="39" spans="1:43" s="165" customFormat="1" ht="21.75" customHeight="1">
      <c r="A39" s="166" t="s">
        <v>174</v>
      </c>
      <c r="B39" s="330" t="s">
        <v>331</v>
      </c>
      <c r="C39" s="154">
        <f aca="true" t="shared" si="4" ref="C39:C70">SUM(G39+J39+M39+R39+U39+W39+AE39+AL39+AP39+Y39+AA39+AC39+AG39+AI39+AN39)</f>
        <v>0</v>
      </c>
      <c r="D39" s="154">
        <f aca="true" t="shared" si="5" ref="D39:D70">SUM(H39+K39+N39+S39+V39+Z39+AB39+AD39+AH39+AJ39+AM39+AQ39+X39+AF39+AO39)</f>
        <v>0</v>
      </c>
      <c r="E39" s="154">
        <f aca="true" t="shared" si="6" ref="E39:E70">SUM(I39+L39+T39+AK39+O39+P39+Q39)</f>
        <v>1</v>
      </c>
      <c r="F39" s="167">
        <f aca="true" t="shared" si="7" ref="F39:F70">SUM(C39+D39+E39)</f>
        <v>1</v>
      </c>
      <c r="G39" s="170"/>
      <c r="H39" s="157"/>
      <c r="I39" s="158"/>
      <c r="J39" s="159"/>
      <c r="K39" s="160"/>
      <c r="L39" s="158"/>
      <c r="M39" s="159"/>
      <c r="N39" s="160"/>
      <c r="O39" s="161">
        <v>1</v>
      </c>
      <c r="P39" s="161"/>
      <c r="Q39" s="162"/>
      <c r="R39" s="159"/>
      <c r="S39" s="160"/>
      <c r="T39" s="158"/>
      <c r="U39" s="159"/>
      <c r="V39" s="160"/>
      <c r="W39" s="159"/>
      <c r="X39" s="160"/>
      <c r="Y39" s="159"/>
      <c r="Z39" s="160"/>
      <c r="AA39" s="159"/>
      <c r="AB39" s="160"/>
      <c r="AC39" s="159"/>
      <c r="AD39" s="160"/>
      <c r="AE39" s="159"/>
      <c r="AF39" s="160"/>
      <c r="AG39" s="159"/>
      <c r="AH39" s="160"/>
      <c r="AI39" s="159"/>
      <c r="AJ39" s="160"/>
      <c r="AK39" s="163"/>
      <c r="AL39" s="156"/>
      <c r="AM39" s="160"/>
      <c r="AN39" s="159"/>
      <c r="AO39" s="157"/>
      <c r="AP39" s="159"/>
      <c r="AQ39" s="160"/>
    </row>
    <row r="40" spans="1:43" s="165" customFormat="1" ht="21.75" customHeight="1">
      <c r="A40" s="166" t="s">
        <v>175</v>
      </c>
      <c r="B40" s="330" t="s">
        <v>311</v>
      </c>
      <c r="C40" s="154">
        <f t="shared" si="4"/>
        <v>0</v>
      </c>
      <c r="D40" s="154">
        <f t="shared" si="5"/>
        <v>0</v>
      </c>
      <c r="E40" s="154">
        <f t="shared" si="6"/>
        <v>0</v>
      </c>
      <c r="F40" s="167">
        <f t="shared" si="7"/>
        <v>0</v>
      </c>
      <c r="G40" s="170"/>
      <c r="H40" s="157"/>
      <c r="I40" s="158"/>
      <c r="J40" s="159"/>
      <c r="K40" s="160"/>
      <c r="L40" s="158"/>
      <c r="M40" s="159"/>
      <c r="N40" s="160"/>
      <c r="O40" s="161"/>
      <c r="P40" s="161"/>
      <c r="Q40" s="162"/>
      <c r="R40" s="159"/>
      <c r="S40" s="160"/>
      <c r="T40" s="158"/>
      <c r="U40" s="159"/>
      <c r="V40" s="160"/>
      <c r="W40" s="159"/>
      <c r="X40" s="160"/>
      <c r="Y40" s="159"/>
      <c r="Z40" s="160"/>
      <c r="AA40" s="159"/>
      <c r="AB40" s="160"/>
      <c r="AC40" s="159"/>
      <c r="AD40" s="160"/>
      <c r="AE40" s="159"/>
      <c r="AF40" s="160"/>
      <c r="AG40" s="159"/>
      <c r="AH40" s="160"/>
      <c r="AI40" s="159"/>
      <c r="AJ40" s="160"/>
      <c r="AK40" s="163"/>
      <c r="AL40" s="156"/>
      <c r="AM40" s="160"/>
      <c r="AN40" s="159"/>
      <c r="AO40" s="157"/>
      <c r="AP40" s="159"/>
      <c r="AQ40" s="160"/>
    </row>
    <row r="41" spans="1:43" s="165" customFormat="1" ht="21.75" customHeight="1">
      <c r="A41" s="166" t="s">
        <v>176</v>
      </c>
      <c r="B41" s="330" t="s">
        <v>314</v>
      </c>
      <c r="C41" s="154">
        <f t="shared" si="4"/>
        <v>0</v>
      </c>
      <c r="D41" s="154">
        <f t="shared" si="5"/>
        <v>0</v>
      </c>
      <c r="E41" s="154">
        <f t="shared" si="6"/>
        <v>0</v>
      </c>
      <c r="F41" s="167">
        <f t="shared" si="7"/>
        <v>0</v>
      </c>
      <c r="G41" s="170"/>
      <c r="H41" s="157"/>
      <c r="I41" s="158"/>
      <c r="J41" s="159"/>
      <c r="K41" s="160"/>
      <c r="L41" s="158"/>
      <c r="M41" s="159"/>
      <c r="N41" s="160"/>
      <c r="O41" s="161"/>
      <c r="P41" s="161"/>
      <c r="Q41" s="162"/>
      <c r="R41" s="159"/>
      <c r="S41" s="160"/>
      <c r="T41" s="158"/>
      <c r="U41" s="159"/>
      <c r="V41" s="160"/>
      <c r="W41" s="159"/>
      <c r="X41" s="160"/>
      <c r="Y41" s="159"/>
      <c r="Z41" s="160"/>
      <c r="AA41" s="159"/>
      <c r="AB41" s="160"/>
      <c r="AC41" s="159"/>
      <c r="AD41" s="160"/>
      <c r="AE41" s="159"/>
      <c r="AF41" s="160"/>
      <c r="AG41" s="159"/>
      <c r="AH41" s="160"/>
      <c r="AI41" s="159"/>
      <c r="AJ41" s="160"/>
      <c r="AK41" s="163"/>
      <c r="AL41" s="156"/>
      <c r="AM41" s="160"/>
      <c r="AN41" s="159"/>
      <c r="AO41" s="157"/>
      <c r="AP41" s="159"/>
      <c r="AQ41" s="160"/>
    </row>
    <row r="42" spans="1:43" s="165" customFormat="1" ht="21.75" customHeight="1">
      <c r="A42" s="166" t="s">
        <v>177</v>
      </c>
      <c r="B42" s="330" t="s">
        <v>315</v>
      </c>
      <c r="C42" s="154">
        <f t="shared" si="4"/>
        <v>0</v>
      </c>
      <c r="D42" s="154">
        <f t="shared" si="5"/>
        <v>0</v>
      </c>
      <c r="E42" s="154">
        <f t="shared" si="6"/>
        <v>0</v>
      </c>
      <c r="F42" s="167">
        <f t="shared" si="7"/>
        <v>0</v>
      </c>
      <c r="G42" s="170"/>
      <c r="H42" s="157"/>
      <c r="I42" s="158"/>
      <c r="J42" s="159"/>
      <c r="K42" s="160"/>
      <c r="L42" s="158"/>
      <c r="M42" s="159"/>
      <c r="N42" s="160"/>
      <c r="O42" s="161"/>
      <c r="P42" s="161"/>
      <c r="Q42" s="162"/>
      <c r="R42" s="159"/>
      <c r="S42" s="160"/>
      <c r="T42" s="158"/>
      <c r="U42" s="159"/>
      <c r="V42" s="160"/>
      <c r="W42" s="159"/>
      <c r="X42" s="160"/>
      <c r="Y42" s="159"/>
      <c r="Z42" s="160"/>
      <c r="AA42" s="159"/>
      <c r="AB42" s="160"/>
      <c r="AC42" s="159"/>
      <c r="AD42" s="160"/>
      <c r="AE42" s="159"/>
      <c r="AF42" s="160"/>
      <c r="AG42" s="159"/>
      <c r="AH42" s="160"/>
      <c r="AI42" s="159"/>
      <c r="AJ42" s="160"/>
      <c r="AK42" s="163"/>
      <c r="AL42" s="156"/>
      <c r="AM42" s="160"/>
      <c r="AN42" s="159"/>
      <c r="AO42" s="157"/>
      <c r="AP42" s="159"/>
      <c r="AQ42" s="160"/>
    </row>
    <row r="43" spans="1:43" s="165" customFormat="1" ht="21.75" customHeight="1">
      <c r="A43" s="166" t="s">
        <v>178</v>
      </c>
      <c r="B43" s="330" t="s">
        <v>317</v>
      </c>
      <c r="C43" s="154">
        <f t="shared" si="4"/>
        <v>0</v>
      </c>
      <c r="D43" s="154">
        <f t="shared" si="5"/>
        <v>0</v>
      </c>
      <c r="E43" s="154">
        <f t="shared" si="6"/>
        <v>0</v>
      </c>
      <c r="F43" s="167">
        <f t="shared" si="7"/>
        <v>0</v>
      </c>
      <c r="G43" s="170"/>
      <c r="H43" s="157"/>
      <c r="I43" s="158"/>
      <c r="J43" s="159"/>
      <c r="K43" s="160"/>
      <c r="L43" s="158"/>
      <c r="M43" s="159"/>
      <c r="N43" s="160"/>
      <c r="O43" s="161"/>
      <c r="P43" s="161"/>
      <c r="Q43" s="162"/>
      <c r="R43" s="159"/>
      <c r="S43" s="160"/>
      <c r="T43" s="158"/>
      <c r="U43" s="159"/>
      <c r="V43" s="160"/>
      <c r="W43" s="159"/>
      <c r="X43" s="160"/>
      <c r="Y43" s="159"/>
      <c r="Z43" s="160"/>
      <c r="AA43" s="159"/>
      <c r="AB43" s="160"/>
      <c r="AC43" s="159"/>
      <c r="AD43" s="160"/>
      <c r="AE43" s="159"/>
      <c r="AF43" s="160"/>
      <c r="AG43" s="159"/>
      <c r="AH43" s="160"/>
      <c r="AI43" s="159"/>
      <c r="AJ43" s="160"/>
      <c r="AK43" s="163"/>
      <c r="AL43" s="156"/>
      <c r="AM43" s="160"/>
      <c r="AN43" s="159"/>
      <c r="AO43" s="157"/>
      <c r="AP43" s="159"/>
      <c r="AQ43" s="160"/>
    </row>
    <row r="44" spans="1:43" s="165" customFormat="1" ht="21.75" customHeight="1">
      <c r="A44" s="166" t="s">
        <v>179</v>
      </c>
      <c r="B44" s="330" t="s">
        <v>330</v>
      </c>
      <c r="C44" s="154">
        <f t="shared" si="4"/>
        <v>0</v>
      </c>
      <c r="D44" s="154">
        <f t="shared" si="5"/>
        <v>0</v>
      </c>
      <c r="E44" s="154">
        <f t="shared" si="6"/>
        <v>0</v>
      </c>
      <c r="F44" s="167">
        <f t="shared" si="7"/>
        <v>0</v>
      </c>
      <c r="G44" s="170"/>
      <c r="H44" s="157"/>
      <c r="I44" s="158"/>
      <c r="J44" s="159"/>
      <c r="K44" s="160"/>
      <c r="L44" s="158"/>
      <c r="M44" s="159"/>
      <c r="N44" s="160"/>
      <c r="O44" s="161"/>
      <c r="P44" s="161"/>
      <c r="Q44" s="162"/>
      <c r="R44" s="159"/>
      <c r="S44" s="160"/>
      <c r="T44" s="158"/>
      <c r="U44" s="159"/>
      <c r="V44" s="160"/>
      <c r="W44" s="159"/>
      <c r="X44" s="160"/>
      <c r="Y44" s="159"/>
      <c r="Z44" s="160"/>
      <c r="AA44" s="159"/>
      <c r="AB44" s="160"/>
      <c r="AC44" s="159"/>
      <c r="AD44" s="160"/>
      <c r="AE44" s="159"/>
      <c r="AF44" s="160"/>
      <c r="AG44" s="159"/>
      <c r="AH44" s="160"/>
      <c r="AI44" s="159"/>
      <c r="AJ44" s="160"/>
      <c r="AK44" s="163"/>
      <c r="AL44" s="156"/>
      <c r="AM44" s="160"/>
      <c r="AN44" s="159"/>
      <c r="AO44" s="157"/>
      <c r="AP44" s="159"/>
      <c r="AQ44" s="160"/>
    </row>
    <row r="45" spans="1:43" s="165" customFormat="1" ht="21.75" customHeight="1">
      <c r="A45" s="166" t="s">
        <v>180</v>
      </c>
      <c r="B45" s="330"/>
      <c r="C45" s="154">
        <f t="shared" si="4"/>
        <v>0</v>
      </c>
      <c r="D45" s="154">
        <f t="shared" si="5"/>
        <v>0</v>
      </c>
      <c r="E45" s="154">
        <f t="shared" si="6"/>
        <v>0</v>
      </c>
      <c r="F45" s="167">
        <f t="shared" si="7"/>
        <v>0</v>
      </c>
      <c r="G45" s="170"/>
      <c r="H45" s="157"/>
      <c r="I45" s="158"/>
      <c r="J45" s="159"/>
      <c r="K45" s="160"/>
      <c r="L45" s="158"/>
      <c r="M45" s="159"/>
      <c r="N45" s="160"/>
      <c r="O45" s="161"/>
      <c r="P45" s="161"/>
      <c r="Q45" s="162"/>
      <c r="R45" s="159"/>
      <c r="S45" s="160"/>
      <c r="T45" s="158"/>
      <c r="U45" s="159"/>
      <c r="V45" s="160"/>
      <c r="W45" s="159"/>
      <c r="X45" s="160"/>
      <c r="Y45" s="159"/>
      <c r="Z45" s="160"/>
      <c r="AA45" s="159"/>
      <c r="AB45" s="160"/>
      <c r="AC45" s="159"/>
      <c r="AD45" s="160"/>
      <c r="AE45" s="159"/>
      <c r="AF45" s="160"/>
      <c r="AG45" s="159"/>
      <c r="AH45" s="160"/>
      <c r="AI45" s="159"/>
      <c r="AJ45" s="160"/>
      <c r="AK45" s="163"/>
      <c r="AL45" s="156"/>
      <c r="AM45" s="160"/>
      <c r="AN45" s="159"/>
      <c r="AO45" s="157"/>
      <c r="AP45" s="159"/>
      <c r="AQ45" s="160"/>
    </row>
    <row r="46" spans="1:43" s="165" customFormat="1" ht="21.75" customHeight="1">
      <c r="A46" s="166" t="s">
        <v>181</v>
      </c>
      <c r="B46" s="330"/>
      <c r="C46" s="154">
        <f t="shared" si="4"/>
        <v>0</v>
      </c>
      <c r="D46" s="154">
        <f t="shared" si="5"/>
        <v>0</v>
      </c>
      <c r="E46" s="154">
        <f t="shared" si="6"/>
        <v>0</v>
      </c>
      <c r="F46" s="167">
        <f t="shared" si="7"/>
        <v>0</v>
      </c>
      <c r="G46" s="170"/>
      <c r="H46" s="157"/>
      <c r="I46" s="158"/>
      <c r="J46" s="159"/>
      <c r="K46" s="160"/>
      <c r="L46" s="158"/>
      <c r="M46" s="159"/>
      <c r="N46" s="160"/>
      <c r="O46" s="161"/>
      <c r="P46" s="161"/>
      <c r="Q46" s="162"/>
      <c r="R46" s="159"/>
      <c r="S46" s="160"/>
      <c r="T46" s="158"/>
      <c r="U46" s="159"/>
      <c r="V46" s="160"/>
      <c r="W46" s="159"/>
      <c r="X46" s="160"/>
      <c r="Y46" s="159"/>
      <c r="Z46" s="160"/>
      <c r="AA46" s="159"/>
      <c r="AB46" s="160"/>
      <c r="AC46" s="159"/>
      <c r="AD46" s="160"/>
      <c r="AE46" s="159"/>
      <c r="AF46" s="160"/>
      <c r="AG46" s="159"/>
      <c r="AH46" s="160"/>
      <c r="AI46" s="159"/>
      <c r="AJ46" s="160"/>
      <c r="AK46" s="163"/>
      <c r="AL46" s="156"/>
      <c r="AM46" s="160"/>
      <c r="AN46" s="159"/>
      <c r="AO46" s="157"/>
      <c r="AP46" s="159"/>
      <c r="AQ46" s="160"/>
    </row>
    <row r="47" spans="1:43" s="165" customFormat="1" ht="21.75" customHeight="1">
      <c r="A47" s="166" t="s">
        <v>182</v>
      </c>
      <c r="B47" s="331"/>
      <c r="C47" s="154">
        <f t="shared" si="4"/>
        <v>0</v>
      </c>
      <c r="D47" s="154">
        <f t="shared" si="5"/>
        <v>0</v>
      </c>
      <c r="E47" s="154">
        <f t="shared" si="6"/>
        <v>0</v>
      </c>
      <c r="F47" s="167">
        <f t="shared" si="7"/>
        <v>0</v>
      </c>
      <c r="G47" s="170"/>
      <c r="H47" s="157"/>
      <c r="I47" s="158"/>
      <c r="J47" s="159"/>
      <c r="K47" s="160"/>
      <c r="L47" s="158"/>
      <c r="M47" s="159"/>
      <c r="N47" s="160"/>
      <c r="O47" s="161"/>
      <c r="P47" s="161"/>
      <c r="Q47" s="162"/>
      <c r="R47" s="159"/>
      <c r="S47" s="160"/>
      <c r="T47" s="158"/>
      <c r="U47" s="159"/>
      <c r="V47" s="160"/>
      <c r="W47" s="159"/>
      <c r="X47" s="160"/>
      <c r="Y47" s="159"/>
      <c r="Z47" s="160"/>
      <c r="AA47" s="159"/>
      <c r="AB47" s="160"/>
      <c r="AC47" s="159"/>
      <c r="AD47" s="160"/>
      <c r="AE47" s="159"/>
      <c r="AF47" s="160"/>
      <c r="AG47" s="159"/>
      <c r="AH47" s="160"/>
      <c r="AI47" s="159"/>
      <c r="AJ47" s="160"/>
      <c r="AK47" s="163"/>
      <c r="AL47" s="156"/>
      <c r="AM47" s="160"/>
      <c r="AN47" s="159"/>
      <c r="AO47" s="157"/>
      <c r="AP47" s="159"/>
      <c r="AQ47" s="160"/>
    </row>
    <row r="48" spans="1:43" s="165" customFormat="1" ht="21.75" customHeight="1">
      <c r="A48" s="166" t="s">
        <v>183</v>
      </c>
      <c r="B48" s="331"/>
      <c r="C48" s="154">
        <f t="shared" si="4"/>
        <v>0</v>
      </c>
      <c r="D48" s="154">
        <f t="shared" si="5"/>
        <v>0</v>
      </c>
      <c r="E48" s="154">
        <f t="shared" si="6"/>
        <v>0</v>
      </c>
      <c r="F48" s="167">
        <f t="shared" si="7"/>
        <v>0</v>
      </c>
      <c r="G48" s="170"/>
      <c r="H48" s="157"/>
      <c r="I48" s="158"/>
      <c r="J48" s="159"/>
      <c r="K48" s="160"/>
      <c r="L48" s="158"/>
      <c r="M48" s="159"/>
      <c r="N48" s="160"/>
      <c r="O48" s="161"/>
      <c r="P48" s="161"/>
      <c r="Q48" s="162"/>
      <c r="R48" s="159"/>
      <c r="S48" s="160"/>
      <c r="T48" s="158"/>
      <c r="U48" s="159"/>
      <c r="V48" s="160"/>
      <c r="W48" s="159"/>
      <c r="X48" s="160"/>
      <c r="Y48" s="159"/>
      <c r="Z48" s="160"/>
      <c r="AA48" s="159"/>
      <c r="AB48" s="160"/>
      <c r="AC48" s="159"/>
      <c r="AD48" s="160"/>
      <c r="AE48" s="159"/>
      <c r="AF48" s="160"/>
      <c r="AG48" s="159"/>
      <c r="AH48" s="160"/>
      <c r="AI48" s="159"/>
      <c r="AJ48" s="160"/>
      <c r="AK48" s="163"/>
      <c r="AL48" s="156"/>
      <c r="AM48" s="160"/>
      <c r="AN48" s="159"/>
      <c r="AO48" s="157"/>
      <c r="AP48" s="159"/>
      <c r="AQ48" s="160"/>
    </row>
    <row r="49" spans="1:43" s="165" customFormat="1" ht="21.75" customHeight="1">
      <c r="A49" s="166" t="s">
        <v>184</v>
      </c>
      <c r="B49" s="331"/>
      <c r="C49" s="154">
        <f t="shared" si="4"/>
        <v>0</v>
      </c>
      <c r="D49" s="154">
        <f t="shared" si="5"/>
        <v>0</v>
      </c>
      <c r="E49" s="154">
        <f t="shared" si="6"/>
        <v>0</v>
      </c>
      <c r="F49" s="167">
        <f t="shared" si="7"/>
        <v>0</v>
      </c>
      <c r="G49" s="170"/>
      <c r="H49" s="157"/>
      <c r="I49" s="158"/>
      <c r="J49" s="159"/>
      <c r="K49" s="160"/>
      <c r="L49" s="158"/>
      <c r="M49" s="159"/>
      <c r="N49" s="160"/>
      <c r="O49" s="161"/>
      <c r="P49" s="161"/>
      <c r="Q49" s="162"/>
      <c r="R49" s="159"/>
      <c r="S49" s="160"/>
      <c r="T49" s="158"/>
      <c r="U49" s="159"/>
      <c r="V49" s="160"/>
      <c r="W49" s="159"/>
      <c r="X49" s="160"/>
      <c r="Y49" s="159"/>
      <c r="Z49" s="160"/>
      <c r="AA49" s="159"/>
      <c r="AB49" s="160"/>
      <c r="AC49" s="159"/>
      <c r="AD49" s="160"/>
      <c r="AE49" s="159"/>
      <c r="AF49" s="160"/>
      <c r="AG49" s="159"/>
      <c r="AH49" s="160"/>
      <c r="AI49" s="159"/>
      <c r="AJ49" s="160"/>
      <c r="AK49" s="163"/>
      <c r="AL49" s="156"/>
      <c r="AM49" s="160"/>
      <c r="AN49" s="159"/>
      <c r="AO49" s="157"/>
      <c r="AP49" s="159"/>
      <c r="AQ49" s="160"/>
    </row>
    <row r="50" spans="1:43" s="165" customFormat="1" ht="21.75" customHeight="1">
      <c r="A50" s="166" t="s">
        <v>185</v>
      </c>
      <c r="B50" s="332"/>
      <c r="C50" s="154">
        <f t="shared" si="4"/>
        <v>0</v>
      </c>
      <c r="D50" s="154">
        <f t="shared" si="5"/>
        <v>0</v>
      </c>
      <c r="E50" s="154">
        <f t="shared" si="6"/>
        <v>0</v>
      </c>
      <c r="F50" s="167">
        <f t="shared" si="7"/>
        <v>0</v>
      </c>
      <c r="G50" s="170"/>
      <c r="H50" s="157"/>
      <c r="I50" s="158"/>
      <c r="J50" s="159"/>
      <c r="K50" s="160"/>
      <c r="L50" s="158"/>
      <c r="M50" s="159"/>
      <c r="N50" s="160"/>
      <c r="O50" s="161"/>
      <c r="P50" s="161"/>
      <c r="Q50" s="162"/>
      <c r="R50" s="159"/>
      <c r="S50" s="160"/>
      <c r="T50" s="158"/>
      <c r="U50" s="159"/>
      <c r="V50" s="160"/>
      <c r="W50" s="159"/>
      <c r="X50" s="160"/>
      <c r="Y50" s="159"/>
      <c r="Z50" s="160"/>
      <c r="AA50" s="159"/>
      <c r="AB50" s="160"/>
      <c r="AC50" s="159"/>
      <c r="AD50" s="160"/>
      <c r="AE50" s="159"/>
      <c r="AF50" s="160"/>
      <c r="AG50" s="159"/>
      <c r="AH50" s="160"/>
      <c r="AI50" s="159"/>
      <c r="AJ50" s="160"/>
      <c r="AK50" s="163"/>
      <c r="AL50" s="156"/>
      <c r="AM50" s="160"/>
      <c r="AN50" s="159"/>
      <c r="AO50" s="157"/>
      <c r="AP50" s="159"/>
      <c r="AQ50" s="160"/>
    </row>
    <row r="51" spans="1:43" s="165" customFormat="1" ht="21.75" customHeight="1">
      <c r="A51" s="166" t="s">
        <v>186</v>
      </c>
      <c r="B51" s="330"/>
      <c r="C51" s="154">
        <f t="shared" si="4"/>
        <v>0</v>
      </c>
      <c r="D51" s="154">
        <f t="shared" si="5"/>
        <v>0</v>
      </c>
      <c r="E51" s="154">
        <f t="shared" si="6"/>
        <v>0</v>
      </c>
      <c r="F51" s="167">
        <f t="shared" si="7"/>
        <v>0</v>
      </c>
      <c r="G51" s="170"/>
      <c r="H51" s="157"/>
      <c r="I51" s="158"/>
      <c r="J51" s="159"/>
      <c r="K51" s="160"/>
      <c r="L51" s="158"/>
      <c r="M51" s="159"/>
      <c r="N51" s="160"/>
      <c r="O51" s="161"/>
      <c r="P51" s="161"/>
      <c r="Q51" s="162"/>
      <c r="R51" s="159"/>
      <c r="S51" s="160"/>
      <c r="T51" s="158"/>
      <c r="U51" s="159"/>
      <c r="V51" s="160"/>
      <c r="W51" s="159"/>
      <c r="X51" s="160"/>
      <c r="Y51" s="159"/>
      <c r="Z51" s="160"/>
      <c r="AA51" s="159"/>
      <c r="AB51" s="160"/>
      <c r="AC51" s="159"/>
      <c r="AD51" s="160"/>
      <c r="AE51" s="159"/>
      <c r="AF51" s="160"/>
      <c r="AG51" s="159"/>
      <c r="AH51" s="160"/>
      <c r="AI51" s="159"/>
      <c r="AJ51" s="160"/>
      <c r="AK51" s="163"/>
      <c r="AL51" s="156"/>
      <c r="AM51" s="160"/>
      <c r="AN51" s="159"/>
      <c r="AO51" s="157"/>
      <c r="AP51" s="159"/>
      <c r="AQ51" s="160"/>
    </row>
    <row r="52" spans="1:43" s="165" customFormat="1" ht="21.75" customHeight="1">
      <c r="A52" s="166" t="s">
        <v>187</v>
      </c>
      <c r="B52" s="331"/>
      <c r="C52" s="154">
        <f t="shared" si="4"/>
        <v>0</v>
      </c>
      <c r="D52" s="154">
        <f t="shared" si="5"/>
        <v>0</v>
      </c>
      <c r="E52" s="154">
        <f t="shared" si="6"/>
        <v>0</v>
      </c>
      <c r="F52" s="167">
        <f t="shared" si="7"/>
        <v>0</v>
      </c>
      <c r="G52" s="170"/>
      <c r="H52" s="157"/>
      <c r="I52" s="158"/>
      <c r="J52" s="159"/>
      <c r="K52" s="160"/>
      <c r="L52" s="158"/>
      <c r="M52" s="159"/>
      <c r="N52" s="160"/>
      <c r="O52" s="161"/>
      <c r="P52" s="161"/>
      <c r="Q52" s="162"/>
      <c r="R52" s="159"/>
      <c r="S52" s="160"/>
      <c r="T52" s="158"/>
      <c r="U52" s="159"/>
      <c r="V52" s="160"/>
      <c r="W52" s="159"/>
      <c r="X52" s="160"/>
      <c r="Y52" s="159"/>
      <c r="Z52" s="160"/>
      <c r="AA52" s="159"/>
      <c r="AB52" s="160"/>
      <c r="AC52" s="159"/>
      <c r="AD52" s="160"/>
      <c r="AE52" s="159"/>
      <c r="AF52" s="160"/>
      <c r="AG52" s="159"/>
      <c r="AH52" s="160"/>
      <c r="AI52" s="159"/>
      <c r="AJ52" s="160"/>
      <c r="AK52" s="163"/>
      <c r="AL52" s="156"/>
      <c r="AM52" s="160"/>
      <c r="AN52" s="159"/>
      <c r="AO52" s="157"/>
      <c r="AP52" s="159"/>
      <c r="AQ52" s="160"/>
    </row>
    <row r="53" spans="1:43" s="165" customFormat="1" ht="21.75" customHeight="1">
      <c r="A53" s="166" t="s">
        <v>188</v>
      </c>
      <c r="B53" s="332"/>
      <c r="C53" s="154">
        <f t="shared" si="4"/>
        <v>0</v>
      </c>
      <c r="D53" s="154">
        <f t="shared" si="5"/>
        <v>0</v>
      </c>
      <c r="E53" s="154">
        <f t="shared" si="6"/>
        <v>0</v>
      </c>
      <c r="F53" s="167">
        <f t="shared" si="7"/>
        <v>0</v>
      </c>
      <c r="G53" s="170"/>
      <c r="H53" s="157"/>
      <c r="I53" s="158"/>
      <c r="J53" s="159"/>
      <c r="K53" s="160"/>
      <c r="L53" s="158"/>
      <c r="M53" s="159"/>
      <c r="N53" s="160"/>
      <c r="O53" s="161"/>
      <c r="P53" s="161"/>
      <c r="Q53" s="162"/>
      <c r="R53" s="159"/>
      <c r="S53" s="160"/>
      <c r="T53" s="158"/>
      <c r="U53" s="159"/>
      <c r="V53" s="160"/>
      <c r="W53" s="159"/>
      <c r="X53" s="160"/>
      <c r="Y53" s="159"/>
      <c r="Z53" s="160"/>
      <c r="AA53" s="159"/>
      <c r="AB53" s="160"/>
      <c r="AC53" s="159"/>
      <c r="AD53" s="160"/>
      <c r="AE53" s="159"/>
      <c r="AF53" s="160"/>
      <c r="AG53" s="159"/>
      <c r="AH53" s="160"/>
      <c r="AI53" s="159"/>
      <c r="AJ53" s="160"/>
      <c r="AK53" s="163"/>
      <c r="AL53" s="156"/>
      <c r="AM53" s="160"/>
      <c r="AN53" s="159"/>
      <c r="AO53" s="157"/>
      <c r="AP53" s="159"/>
      <c r="AQ53" s="160"/>
    </row>
    <row r="54" spans="1:43" s="165" customFormat="1" ht="21.75" customHeight="1">
      <c r="A54" s="166" t="s">
        <v>189</v>
      </c>
      <c r="B54" s="330"/>
      <c r="C54" s="154">
        <f t="shared" si="4"/>
        <v>0</v>
      </c>
      <c r="D54" s="154">
        <f t="shared" si="5"/>
        <v>0</v>
      </c>
      <c r="E54" s="154">
        <f t="shared" si="6"/>
        <v>0</v>
      </c>
      <c r="F54" s="167">
        <f t="shared" si="7"/>
        <v>0</v>
      </c>
      <c r="G54" s="170"/>
      <c r="H54" s="157"/>
      <c r="I54" s="158"/>
      <c r="J54" s="159"/>
      <c r="K54" s="160"/>
      <c r="L54" s="158"/>
      <c r="M54" s="159"/>
      <c r="N54" s="160"/>
      <c r="O54" s="161"/>
      <c r="P54" s="161"/>
      <c r="Q54" s="162"/>
      <c r="R54" s="159"/>
      <c r="S54" s="160"/>
      <c r="T54" s="158"/>
      <c r="U54" s="159"/>
      <c r="V54" s="160"/>
      <c r="W54" s="159"/>
      <c r="X54" s="160"/>
      <c r="Y54" s="159"/>
      <c r="Z54" s="160"/>
      <c r="AA54" s="159"/>
      <c r="AB54" s="160"/>
      <c r="AC54" s="159"/>
      <c r="AD54" s="160"/>
      <c r="AE54" s="159"/>
      <c r="AF54" s="160"/>
      <c r="AG54" s="159"/>
      <c r="AH54" s="160"/>
      <c r="AI54" s="159"/>
      <c r="AJ54" s="160"/>
      <c r="AK54" s="163"/>
      <c r="AL54" s="156"/>
      <c r="AM54" s="160"/>
      <c r="AN54" s="159"/>
      <c r="AO54" s="157"/>
      <c r="AP54" s="159"/>
      <c r="AQ54" s="160"/>
    </row>
    <row r="55" spans="1:43" s="165" customFormat="1" ht="21.75" customHeight="1">
      <c r="A55" s="166" t="s">
        <v>190</v>
      </c>
      <c r="B55" s="331"/>
      <c r="C55" s="154">
        <f t="shared" si="4"/>
        <v>0</v>
      </c>
      <c r="D55" s="154">
        <f t="shared" si="5"/>
        <v>0</v>
      </c>
      <c r="E55" s="154">
        <f t="shared" si="6"/>
        <v>0</v>
      </c>
      <c r="F55" s="167">
        <f t="shared" si="7"/>
        <v>0</v>
      </c>
      <c r="G55" s="170"/>
      <c r="H55" s="157"/>
      <c r="I55" s="158"/>
      <c r="J55" s="159"/>
      <c r="K55" s="160"/>
      <c r="L55" s="158"/>
      <c r="M55" s="159"/>
      <c r="N55" s="160"/>
      <c r="O55" s="161"/>
      <c r="P55" s="161"/>
      <c r="Q55" s="162"/>
      <c r="R55" s="159"/>
      <c r="S55" s="160"/>
      <c r="T55" s="158"/>
      <c r="U55" s="159"/>
      <c r="V55" s="160"/>
      <c r="W55" s="159"/>
      <c r="X55" s="160"/>
      <c r="Y55" s="159"/>
      <c r="Z55" s="160"/>
      <c r="AA55" s="159"/>
      <c r="AB55" s="160"/>
      <c r="AC55" s="159"/>
      <c r="AD55" s="160"/>
      <c r="AE55" s="159"/>
      <c r="AF55" s="160"/>
      <c r="AG55" s="159"/>
      <c r="AH55" s="160"/>
      <c r="AI55" s="159"/>
      <c r="AJ55" s="160"/>
      <c r="AK55" s="163"/>
      <c r="AL55" s="156"/>
      <c r="AM55" s="160"/>
      <c r="AN55" s="159"/>
      <c r="AO55" s="157"/>
      <c r="AP55" s="159"/>
      <c r="AQ55" s="160"/>
    </row>
    <row r="56" spans="1:43" s="165" customFormat="1" ht="21.75" customHeight="1">
      <c r="A56" s="166" t="s">
        <v>191</v>
      </c>
      <c r="B56" s="332"/>
      <c r="C56" s="154">
        <f t="shared" si="4"/>
        <v>0</v>
      </c>
      <c r="D56" s="154">
        <f t="shared" si="5"/>
        <v>0</v>
      </c>
      <c r="E56" s="154">
        <f t="shared" si="6"/>
        <v>0</v>
      </c>
      <c r="F56" s="167">
        <f t="shared" si="7"/>
        <v>0</v>
      </c>
      <c r="G56" s="170"/>
      <c r="H56" s="157"/>
      <c r="I56" s="158"/>
      <c r="J56" s="159"/>
      <c r="K56" s="160"/>
      <c r="L56" s="158"/>
      <c r="M56" s="159"/>
      <c r="N56" s="160"/>
      <c r="O56" s="161"/>
      <c r="P56" s="161"/>
      <c r="Q56" s="162"/>
      <c r="R56" s="159"/>
      <c r="S56" s="160"/>
      <c r="T56" s="158"/>
      <c r="U56" s="159"/>
      <c r="V56" s="160"/>
      <c r="W56" s="159"/>
      <c r="X56" s="160"/>
      <c r="Y56" s="159"/>
      <c r="Z56" s="160"/>
      <c r="AA56" s="159"/>
      <c r="AB56" s="160"/>
      <c r="AC56" s="159"/>
      <c r="AD56" s="160"/>
      <c r="AE56" s="159"/>
      <c r="AF56" s="160"/>
      <c r="AG56" s="159"/>
      <c r="AH56" s="160"/>
      <c r="AI56" s="159"/>
      <c r="AJ56" s="160"/>
      <c r="AK56" s="163"/>
      <c r="AL56" s="156"/>
      <c r="AM56" s="160"/>
      <c r="AN56" s="159"/>
      <c r="AO56" s="157"/>
      <c r="AP56" s="159"/>
      <c r="AQ56" s="160"/>
    </row>
    <row r="57" spans="1:43" s="165" customFormat="1" ht="21.75" customHeight="1">
      <c r="A57" s="166" t="s">
        <v>192</v>
      </c>
      <c r="B57" s="332"/>
      <c r="C57" s="154">
        <f t="shared" si="4"/>
        <v>0</v>
      </c>
      <c r="D57" s="154">
        <f t="shared" si="5"/>
        <v>0</v>
      </c>
      <c r="E57" s="154">
        <f t="shared" si="6"/>
        <v>0</v>
      </c>
      <c r="F57" s="167">
        <f t="shared" si="7"/>
        <v>0</v>
      </c>
      <c r="G57" s="170"/>
      <c r="H57" s="157"/>
      <c r="I57" s="158"/>
      <c r="J57" s="159"/>
      <c r="K57" s="160"/>
      <c r="L57" s="158"/>
      <c r="M57" s="159"/>
      <c r="N57" s="160"/>
      <c r="O57" s="161"/>
      <c r="P57" s="161"/>
      <c r="Q57" s="162"/>
      <c r="R57" s="159"/>
      <c r="S57" s="160"/>
      <c r="T57" s="158"/>
      <c r="U57" s="159"/>
      <c r="V57" s="160"/>
      <c r="W57" s="159"/>
      <c r="X57" s="160"/>
      <c r="Y57" s="159"/>
      <c r="Z57" s="160"/>
      <c r="AA57" s="159"/>
      <c r="AB57" s="160"/>
      <c r="AC57" s="159"/>
      <c r="AD57" s="160"/>
      <c r="AE57" s="159"/>
      <c r="AF57" s="160"/>
      <c r="AG57" s="159"/>
      <c r="AH57" s="160"/>
      <c r="AI57" s="159"/>
      <c r="AJ57" s="160"/>
      <c r="AK57" s="163"/>
      <c r="AL57" s="156"/>
      <c r="AM57" s="160"/>
      <c r="AN57" s="159"/>
      <c r="AO57" s="157"/>
      <c r="AP57" s="159"/>
      <c r="AQ57" s="160"/>
    </row>
    <row r="58" spans="1:43" s="165" customFormat="1" ht="21.75" customHeight="1">
      <c r="A58" s="166" t="s">
        <v>193</v>
      </c>
      <c r="B58" s="332"/>
      <c r="C58" s="154">
        <f t="shared" si="4"/>
        <v>0</v>
      </c>
      <c r="D58" s="154">
        <f t="shared" si="5"/>
        <v>0</v>
      </c>
      <c r="E58" s="154">
        <f t="shared" si="6"/>
        <v>0</v>
      </c>
      <c r="F58" s="167">
        <f t="shared" si="7"/>
        <v>0</v>
      </c>
      <c r="G58" s="170"/>
      <c r="H58" s="157"/>
      <c r="I58" s="158"/>
      <c r="J58" s="159"/>
      <c r="K58" s="160"/>
      <c r="L58" s="158"/>
      <c r="M58" s="159"/>
      <c r="N58" s="160"/>
      <c r="O58" s="161"/>
      <c r="P58" s="161"/>
      <c r="Q58" s="162"/>
      <c r="R58" s="159"/>
      <c r="S58" s="160"/>
      <c r="T58" s="158"/>
      <c r="U58" s="159"/>
      <c r="V58" s="171"/>
      <c r="W58" s="159"/>
      <c r="X58" s="160"/>
      <c r="Y58" s="159"/>
      <c r="Z58" s="160"/>
      <c r="AA58" s="159"/>
      <c r="AB58" s="160"/>
      <c r="AC58" s="159"/>
      <c r="AD58" s="160"/>
      <c r="AE58" s="159"/>
      <c r="AF58" s="160"/>
      <c r="AG58" s="159"/>
      <c r="AH58" s="160"/>
      <c r="AI58" s="159"/>
      <c r="AJ58" s="160"/>
      <c r="AK58" s="163"/>
      <c r="AL58" s="156"/>
      <c r="AM58" s="160"/>
      <c r="AN58" s="159"/>
      <c r="AO58" s="157"/>
      <c r="AP58" s="159"/>
      <c r="AQ58" s="160"/>
    </row>
    <row r="59" spans="1:43" s="165" customFormat="1" ht="21.75" customHeight="1">
      <c r="A59" s="166" t="s">
        <v>194</v>
      </c>
      <c r="B59" s="332"/>
      <c r="C59" s="154">
        <f t="shared" si="4"/>
        <v>0</v>
      </c>
      <c r="D59" s="154">
        <f t="shared" si="5"/>
        <v>0</v>
      </c>
      <c r="E59" s="154">
        <f t="shared" si="6"/>
        <v>0</v>
      </c>
      <c r="F59" s="167">
        <f t="shared" si="7"/>
        <v>0</v>
      </c>
      <c r="G59" s="170"/>
      <c r="H59" s="157"/>
      <c r="I59" s="158"/>
      <c r="J59" s="159"/>
      <c r="K59" s="160"/>
      <c r="L59" s="158"/>
      <c r="M59" s="159"/>
      <c r="N59" s="160"/>
      <c r="O59" s="161"/>
      <c r="P59" s="161"/>
      <c r="Q59" s="162"/>
      <c r="R59" s="159"/>
      <c r="S59" s="160"/>
      <c r="T59" s="158"/>
      <c r="U59" s="159"/>
      <c r="V59" s="160"/>
      <c r="W59" s="159"/>
      <c r="X59" s="160"/>
      <c r="Y59" s="159"/>
      <c r="Z59" s="160"/>
      <c r="AA59" s="159"/>
      <c r="AB59" s="160"/>
      <c r="AC59" s="159"/>
      <c r="AD59" s="160"/>
      <c r="AE59" s="159"/>
      <c r="AF59" s="160"/>
      <c r="AG59" s="159"/>
      <c r="AH59" s="160"/>
      <c r="AI59" s="159"/>
      <c r="AJ59" s="160"/>
      <c r="AK59" s="163"/>
      <c r="AL59" s="156"/>
      <c r="AM59" s="160"/>
      <c r="AN59" s="159"/>
      <c r="AO59" s="157"/>
      <c r="AP59" s="159"/>
      <c r="AQ59" s="160"/>
    </row>
    <row r="60" spans="1:43" s="165" customFormat="1" ht="21.75" customHeight="1">
      <c r="A60" s="166" t="s">
        <v>195</v>
      </c>
      <c r="B60" s="331"/>
      <c r="C60" s="154">
        <f t="shared" si="4"/>
        <v>0</v>
      </c>
      <c r="D60" s="154">
        <f t="shared" si="5"/>
        <v>0</v>
      </c>
      <c r="E60" s="154">
        <f t="shared" si="6"/>
        <v>0</v>
      </c>
      <c r="F60" s="167">
        <f t="shared" si="7"/>
        <v>0</v>
      </c>
      <c r="G60" s="170"/>
      <c r="H60" s="157"/>
      <c r="I60" s="158"/>
      <c r="J60" s="159"/>
      <c r="K60" s="160"/>
      <c r="L60" s="158"/>
      <c r="M60" s="159"/>
      <c r="N60" s="160"/>
      <c r="O60" s="161"/>
      <c r="P60" s="161"/>
      <c r="Q60" s="162"/>
      <c r="R60" s="159"/>
      <c r="S60" s="160"/>
      <c r="T60" s="158"/>
      <c r="U60" s="159"/>
      <c r="V60" s="160"/>
      <c r="W60" s="159"/>
      <c r="X60" s="160"/>
      <c r="Y60" s="159"/>
      <c r="Z60" s="160"/>
      <c r="AA60" s="159"/>
      <c r="AB60" s="160"/>
      <c r="AC60" s="159"/>
      <c r="AD60" s="160"/>
      <c r="AE60" s="159"/>
      <c r="AF60" s="160"/>
      <c r="AG60" s="159"/>
      <c r="AH60" s="160"/>
      <c r="AI60" s="159"/>
      <c r="AJ60" s="160"/>
      <c r="AK60" s="163"/>
      <c r="AL60" s="156"/>
      <c r="AM60" s="160"/>
      <c r="AN60" s="159"/>
      <c r="AO60" s="157"/>
      <c r="AP60" s="159"/>
      <c r="AQ60" s="160"/>
    </row>
    <row r="61" spans="1:43" s="165" customFormat="1" ht="21.75" customHeight="1">
      <c r="A61" s="166" t="s">
        <v>196</v>
      </c>
      <c r="B61" s="332"/>
      <c r="C61" s="154">
        <f t="shared" si="4"/>
        <v>0</v>
      </c>
      <c r="D61" s="154">
        <f t="shared" si="5"/>
        <v>0</v>
      </c>
      <c r="E61" s="154">
        <f t="shared" si="6"/>
        <v>0</v>
      </c>
      <c r="F61" s="167">
        <f t="shared" si="7"/>
        <v>0</v>
      </c>
      <c r="G61" s="170"/>
      <c r="H61" s="157"/>
      <c r="I61" s="158"/>
      <c r="J61" s="159"/>
      <c r="K61" s="160"/>
      <c r="L61" s="158"/>
      <c r="M61" s="159"/>
      <c r="N61" s="160"/>
      <c r="O61" s="161"/>
      <c r="P61" s="161"/>
      <c r="Q61" s="162"/>
      <c r="R61" s="159"/>
      <c r="S61" s="160"/>
      <c r="T61" s="158"/>
      <c r="U61" s="159"/>
      <c r="V61" s="160"/>
      <c r="W61" s="159"/>
      <c r="X61" s="160"/>
      <c r="Y61" s="159"/>
      <c r="Z61" s="160"/>
      <c r="AA61" s="159"/>
      <c r="AB61" s="160"/>
      <c r="AC61" s="159"/>
      <c r="AD61" s="160"/>
      <c r="AE61" s="159"/>
      <c r="AF61" s="160"/>
      <c r="AG61" s="159"/>
      <c r="AH61" s="160"/>
      <c r="AI61" s="159"/>
      <c r="AJ61" s="160"/>
      <c r="AK61" s="163"/>
      <c r="AL61" s="156"/>
      <c r="AM61" s="160"/>
      <c r="AN61" s="159"/>
      <c r="AO61" s="157"/>
      <c r="AP61" s="159"/>
      <c r="AQ61" s="160"/>
    </row>
    <row r="62" spans="1:43" s="165" customFormat="1" ht="21.75" customHeight="1">
      <c r="A62" s="166" t="s">
        <v>197</v>
      </c>
      <c r="B62" s="332"/>
      <c r="C62" s="154">
        <f t="shared" si="4"/>
        <v>0</v>
      </c>
      <c r="D62" s="154">
        <f t="shared" si="5"/>
        <v>0</v>
      </c>
      <c r="E62" s="154">
        <f t="shared" si="6"/>
        <v>0</v>
      </c>
      <c r="F62" s="167">
        <f t="shared" si="7"/>
        <v>0</v>
      </c>
      <c r="G62" s="170"/>
      <c r="H62" s="157"/>
      <c r="I62" s="158"/>
      <c r="J62" s="159"/>
      <c r="K62" s="160"/>
      <c r="L62" s="158"/>
      <c r="M62" s="159"/>
      <c r="N62" s="160"/>
      <c r="O62" s="161"/>
      <c r="P62" s="161"/>
      <c r="Q62" s="162"/>
      <c r="R62" s="159"/>
      <c r="S62" s="160"/>
      <c r="T62" s="158"/>
      <c r="U62" s="159"/>
      <c r="V62" s="160"/>
      <c r="W62" s="159"/>
      <c r="X62" s="160"/>
      <c r="Y62" s="159"/>
      <c r="Z62" s="160"/>
      <c r="AA62" s="159"/>
      <c r="AB62" s="160"/>
      <c r="AC62" s="159"/>
      <c r="AD62" s="160"/>
      <c r="AE62" s="159"/>
      <c r="AF62" s="160"/>
      <c r="AG62" s="159"/>
      <c r="AH62" s="160"/>
      <c r="AI62" s="159"/>
      <c r="AJ62" s="160"/>
      <c r="AK62" s="163"/>
      <c r="AL62" s="156"/>
      <c r="AM62" s="160"/>
      <c r="AN62" s="159"/>
      <c r="AO62" s="157"/>
      <c r="AP62" s="159"/>
      <c r="AQ62" s="160"/>
    </row>
    <row r="63" spans="1:43" s="165" customFormat="1" ht="21.75" customHeight="1">
      <c r="A63" s="166" t="s">
        <v>198</v>
      </c>
      <c r="B63" s="332"/>
      <c r="C63" s="154">
        <f t="shared" si="4"/>
        <v>0</v>
      </c>
      <c r="D63" s="154">
        <f t="shared" si="5"/>
        <v>0</v>
      </c>
      <c r="E63" s="154">
        <f t="shared" si="6"/>
        <v>0</v>
      </c>
      <c r="F63" s="167">
        <f t="shared" si="7"/>
        <v>0</v>
      </c>
      <c r="G63" s="170"/>
      <c r="H63" s="157"/>
      <c r="I63" s="158"/>
      <c r="J63" s="159"/>
      <c r="K63" s="160"/>
      <c r="L63" s="158"/>
      <c r="M63" s="159"/>
      <c r="N63" s="160"/>
      <c r="O63" s="161"/>
      <c r="P63" s="161"/>
      <c r="Q63" s="162"/>
      <c r="R63" s="159"/>
      <c r="S63" s="160"/>
      <c r="T63" s="158"/>
      <c r="U63" s="159"/>
      <c r="V63" s="160"/>
      <c r="W63" s="159"/>
      <c r="X63" s="160"/>
      <c r="Y63" s="159"/>
      <c r="Z63" s="160"/>
      <c r="AA63" s="159"/>
      <c r="AB63" s="160"/>
      <c r="AC63" s="159"/>
      <c r="AD63" s="160"/>
      <c r="AE63" s="159"/>
      <c r="AF63" s="160"/>
      <c r="AG63" s="159"/>
      <c r="AH63" s="160"/>
      <c r="AI63" s="159"/>
      <c r="AJ63" s="160"/>
      <c r="AK63" s="163"/>
      <c r="AL63" s="156"/>
      <c r="AM63" s="160"/>
      <c r="AN63" s="159"/>
      <c r="AO63" s="157"/>
      <c r="AP63" s="159"/>
      <c r="AQ63" s="160"/>
    </row>
    <row r="64" spans="1:43" s="165" customFormat="1" ht="21.75" customHeight="1">
      <c r="A64" s="166" t="s">
        <v>199</v>
      </c>
      <c r="B64" s="331"/>
      <c r="C64" s="154">
        <f t="shared" si="4"/>
        <v>0</v>
      </c>
      <c r="D64" s="154">
        <f t="shared" si="5"/>
        <v>0</v>
      </c>
      <c r="E64" s="154">
        <f t="shared" si="6"/>
        <v>0</v>
      </c>
      <c r="F64" s="167">
        <f t="shared" si="7"/>
        <v>0</v>
      </c>
      <c r="G64" s="170"/>
      <c r="H64" s="157"/>
      <c r="I64" s="158"/>
      <c r="J64" s="159"/>
      <c r="K64" s="160"/>
      <c r="L64" s="158"/>
      <c r="M64" s="159"/>
      <c r="N64" s="160"/>
      <c r="O64" s="161"/>
      <c r="P64" s="161"/>
      <c r="Q64" s="162"/>
      <c r="R64" s="159"/>
      <c r="S64" s="160"/>
      <c r="T64" s="158"/>
      <c r="U64" s="159"/>
      <c r="V64" s="160"/>
      <c r="W64" s="159"/>
      <c r="X64" s="160"/>
      <c r="Y64" s="159"/>
      <c r="Z64" s="160"/>
      <c r="AA64" s="159"/>
      <c r="AB64" s="160"/>
      <c r="AC64" s="159"/>
      <c r="AD64" s="160"/>
      <c r="AE64" s="159"/>
      <c r="AF64" s="160"/>
      <c r="AG64" s="159"/>
      <c r="AH64" s="160"/>
      <c r="AI64" s="159"/>
      <c r="AJ64" s="160"/>
      <c r="AK64" s="163"/>
      <c r="AL64" s="156"/>
      <c r="AM64" s="160"/>
      <c r="AN64" s="159"/>
      <c r="AO64" s="157"/>
      <c r="AP64" s="159"/>
      <c r="AQ64" s="160"/>
    </row>
    <row r="65" spans="1:43" s="165" customFormat="1" ht="21.75" customHeight="1">
      <c r="A65" s="166" t="s">
        <v>200</v>
      </c>
      <c r="B65" s="332"/>
      <c r="C65" s="154">
        <f t="shared" si="4"/>
        <v>0</v>
      </c>
      <c r="D65" s="154">
        <f t="shared" si="5"/>
        <v>0</v>
      </c>
      <c r="E65" s="154">
        <f t="shared" si="6"/>
        <v>0</v>
      </c>
      <c r="F65" s="167">
        <f t="shared" si="7"/>
        <v>0</v>
      </c>
      <c r="G65" s="170"/>
      <c r="H65" s="157"/>
      <c r="I65" s="158"/>
      <c r="J65" s="159"/>
      <c r="K65" s="160"/>
      <c r="L65" s="158"/>
      <c r="M65" s="159"/>
      <c r="N65" s="160"/>
      <c r="O65" s="161"/>
      <c r="P65" s="161"/>
      <c r="Q65" s="162"/>
      <c r="R65" s="159"/>
      <c r="S65" s="160"/>
      <c r="T65" s="158"/>
      <c r="U65" s="159"/>
      <c r="V65" s="160"/>
      <c r="W65" s="159"/>
      <c r="X65" s="160"/>
      <c r="Y65" s="159"/>
      <c r="Z65" s="160"/>
      <c r="AA65" s="159"/>
      <c r="AB65" s="160"/>
      <c r="AC65" s="159"/>
      <c r="AD65" s="160"/>
      <c r="AE65" s="159"/>
      <c r="AF65" s="160"/>
      <c r="AG65" s="159"/>
      <c r="AH65" s="160"/>
      <c r="AI65" s="159"/>
      <c r="AJ65" s="160"/>
      <c r="AK65" s="163"/>
      <c r="AL65" s="156"/>
      <c r="AM65" s="160"/>
      <c r="AN65" s="159"/>
      <c r="AO65" s="157"/>
      <c r="AP65" s="159"/>
      <c r="AQ65" s="160"/>
    </row>
    <row r="66" spans="1:43" s="165" customFormat="1" ht="21.75" customHeight="1">
      <c r="A66" s="166" t="s">
        <v>201</v>
      </c>
      <c r="B66" s="332"/>
      <c r="C66" s="154">
        <f t="shared" si="4"/>
        <v>0</v>
      </c>
      <c r="D66" s="154">
        <f t="shared" si="5"/>
        <v>0</v>
      </c>
      <c r="E66" s="154">
        <f t="shared" si="6"/>
        <v>0</v>
      </c>
      <c r="F66" s="167">
        <f t="shared" si="7"/>
        <v>0</v>
      </c>
      <c r="G66" s="170"/>
      <c r="H66" s="157"/>
      <c r="I66" s="158"/>
      <c r="J66" s="159"/>
      <c r="K66" s="160"/>
      <c r="L66" s="158"/>
      <c r="M66" s="159"/>
      <c r="N66" s="160"/>
      <c r="O66" s="161"/>
      <c r="P66" s="161"/>
      <c r="Q66" s="162"/>
      <c r="R66" s="159"/>
      <c r="S66" s="160"/>
      <c r="T66" s="158"/>
      <c r="U66" s="159"/>
      <c r="V66" s="160"/>
      <c r="W66" s="159"/>
      <c r="X66" s="160"/>
      <c r="Y66" s="159"/>
      <c r="Z66" s="160"/>
      <c r="AA66" s="159"/>
      <c r="AB66" s="160"/>
      <c r="AC66" s="159"/>
      <c r="AD66" s="160"/>
      <c r="AE66" s="159"/>
      <c r="AF66" s="160"/>
      <c r="AG66" s="159"/>
      <c r="AH66" s="160"/>
      <c r="AI66" s="159"/>
      <c r="AJ66" s="160"/>
      <c r="AK66" s="163"/>
      <c r="AL66" s="156"/>
      <c r="AM66" s="160"/>
      <c r="AN66" s="159"/>
      <c r="AO66" s="157"/>
      <c r="AP66" s="159"/>
      <c r="AQ66" s="160"/>
    </row>
    <row r="67" spans="1:43" s="165" customFormat="1" ht="21.75" customHeight="1">
      <c r="A67" s="166" t="s">
        <v>202</v>
      </c>
      <c r="B67" s="332"/>
      <c r="C67" s="154">
        <f t="shared" si="4"/>
        <v>0</v>
      </c>
      <c r="D67" s="154">
        <f t="shared" si="5"/>
        <v>0</v>
      </c>
      <c r="E67" s="154">
        <f t="shared" si="6"/>
        <v>0</v>
      </c>
      <c r="F67" s="167">
        <f t="shared" si="7"/>
        <v>0</v>
      </c>
      <c r="G67" s="170"/>
      <c r="H67" s="157"/>
      <c r="I67" s="158"/>
      <c r="J67" s="159"/>
      <c r="K67" s="160"/>
      <c r="L67" s="158"/>
      <c r="M67" s="159"/>
      <c r="N67" s="160"/>
      <c r="O67" s="161"/>
      <c r="P67" s="161"/>
      <c r="Q67" s="162"/>
      <c r="R67" s="159"/>
      <c r="S67" s="160"/>
      <c r="T67" s="158"/>
      <c r="U67" s="159"/>
      <c r="V67" s="160"/>
      <c r="W67" s="159"/>
      <c r="X67" s="160"/>
      <c r="Y67" s="159"/>
      <c r="Z67" s="160"/>
      <c r="AA67" s="159"/>
      <c r="AB67" s="160"/>
      <c r="AC67" s="159"/>
      <c r="AD67" s="160"/>
      <c r="AE67" s="159"/>
      <c r="AF67" s="160"/>
      <c r="AG67" s="159"/>
      <c r="AH67" s="160"/>
      <c r="AI67" s="159"/>
      <c r="AJ67" s="160"/>
      <c r="AK67" s="163"/>
      <c r="AL67" s="156"/>
      <c r="AM67" s="160"/>
      <c r="AN67" s="159"/>
      <c r="AO67" s="157"/>
      <c r="AP67" s="159"/>
      <c r="AQ67" s="160"/>
    </row>
    <row r="68" spans="1:43" s="165" customFormat="1" ht="21.75" customHeight="1">
      <c r="A68" s="166" t="s">
        <v>203</v>
      </c>
      <c r="B68" s="331"/>
      <c r="C68" s="154">
        <f t="shared" si="4"/>
        <v>0</v>
      </c>
      <c r="D68" s="154">
        <f t="shared" si="5"/>
        <v>0</v>
      </c>
      <c r="E68" s="154">
        <f t="shared" si="6"/>
        <v>0</v>
      </c>
      <c r="F68" s="167">
        <f t="shared" si="7"/>
        <v>0</v>
      </c>
      <c r="G68" s="170"/>
      <c r="H68" s="157"/>
      <c r="I68" s="158"/>
      <c r="J68" s="159"/>
      <c r="K68" s="160"/>
      <c r="L68" s="158"/>
      <c r="M68" s="159"/>
      <c r="N68" s="160"/>
      <c r="O68" s="161"/>
      <c r="P68" s="161"/>
      <c r="Q68" s="162"/>
      <c r="R68" s="159"/>
      <c r="S68" s="160"/>
      <c r="T68" s="158"/>
      <c r="U68" s="159"/>
      <c r="V68" s="160"/>
      <c r="W68" s="159"/>
      <c r="X68" s="160"/>
      <c r="Y68" s="159"/>
      <c r="Z68" s="160"/>
      <c r="AA68" s="159"/>
      <c r="AB68" s="160"/>
      <c r="AC68" s="159"/>
      <c r="AD68" s="160"/>
      <c r="AE68" s="159"/>
      <c r="AF68" s="160"/>
      <c r="AG68" s="159"/>
      <c r="AH68" s="160"/>
      <c r="AI68" s="159"/>
      <c r="AJ68" s="160"/>
      <c r="AK68" s="163"/>
      <c r="AL68" s="156"/>
      <c r="AM68" s="160"/>
      <c r="AN68" s="159"/>
      <c r="AO68" s="157"/>
      <c r="AP68" s="159"/>
      <c r="AQ68" s="160"/>
    </row>
    <row r="69" spans="1:43" s="165" customFormat="1" ht="21.75" customHeight="1">
      <c r="A69" s="166" t="s">
        <v>204</v>
      </c>
      <c r="B69" s="332"/>
      <c r="C69" s="154">
        <f t="shared" si="4"/>
        <v>0</v>
      </c>
      <c r="D69" s="154">
        <f t="shared" si="5"/>
        <v>0</v>
      </c>
      <c r="E69" s="154">
        <f t="shared" si="6"/>
        <v>0</v>
      </c>
      <c r="F69" s="167">
        <f t="shared" si="7"/>
        <v>0</v>
      </c>
      <c r="G69" s="170"/>
      <c r="H69" s="157"/>
      <c r="I69" s="158"/>
      <c r="J69" s="159"/>
      <c r="K69" s="160"/>
      <c r="L69" s="158"/>
      <c r="M69" s="159"/>
      <c r="N69" s="160"/>
      <c r="O69" s="161"/>
      <c r="P69" s="161"/>
      <c r="Q69" s="162"/>
      <c r="R69" s="159"/>
      <c r="S69" s="160"/>
      <c r="T69" s="158"/>
      <c r="U69" s="159"/>
      <c r="V69" s="160"/>
      <c r="W69" s="159"/>
      <c r="X69" s="160"/>
      <c r="Y69" s="159"/>
      <c r="Z69" s="160"/>
      <c r="AA69" s="159"/>
      <c r="AB69" s="160"/>
      <c r="AC69" s="159"/>
      <c r="AD69" s="160"/>
      <c r="AE69" s="159"/>
      <c r="AF69" s="160"/>
      <c r="AG69" s="159"/>
      <c r="AH69" s="160"/>
      <c r="AI69" s="159"/>
      <c r="AJ69" s="160"/>
      <c r="AK69" s="163"/>
      <c r="AL69" s="156"/>
      <c r="AM69" s="160"/>
      <c r="AN69" s="159"/>
      <c r="AO69" s="157"/>
      <c r="AP69" s="159"/>
      <c r="AQ69" s="160"/>
    </row>
    <row r="70" spans="1:43" s="165" customFormat="1" ht="21.75" customHeight="1">
      <c r="A70" s="166" t="s">
        <v>205</v>
      </c>
      <c r="B70" s="332"/>
      <c r="C70" s="154">
        <f t="shared" si="4"/>
        <v>0</v>
      </c>
      <c r="D70" s="154">
        <f t="shared" si="5"/>
        <v>0</v>
      </c>
      <c r="E70" s="154">
        <f t="shared" si="6"/>
        <v>0</v>
      </c>
      <c r="F70" s="167">
        <f t="shared" si="7"/>
        <v>0</v>
      </c>
      <c r="G70" s="170"/>
      <c r="H70" s="157"/>
      <c r="I70" s="158"/>
      <c r="J70" s="159"/>
      <c r="K70" s="160"/>
      <c r="L70" s="158"/>
      <c r="M70" s="159"/>
      <c r="N70" s="160"/>
      <c r="O70" s="161"/>
      <c r="P70" s="161"/>
      <c r="Q70" s="162"/>
      <c r="R70" s="159"/>
      <c r="S70" s="160"/>
      <c r="T70" s="158"/>
      <c r="U70" s="159"/>
      <c r="V70" s="160"/>
      <c r="W70" s="159"/>
      <c r="X70" s="160"/>
      <c r="Y70" s="159"/>
      <c r="Z70" s="160"/>
      <c r="AA70" s="159"/>
      <c r="AB70" s="160"/>
      <c r="AC70" s="159"/>
      <c r="AD70" s="160"/>
      <c r="AE70" s="159"/>
      <c r="AF70" s="160"/>
      <c r="AG70" s="159"/>
      <c r="AH70" s="160"/>
      <c r="AI70" s="159"/>
      <c r="AJ70" s="160"/>
      <c r="AK70" s="163"/>
      <c r="AL70" s="156"/>
      <c r="AM70" s="160"/>
      <c r="AN70" s="159"/>
      <c r="AO70" s="157"/>
      <c r="AP70" s="159"/>
      <c r="AQ70" s="160"/>
    </row>
    <row r="71" spans="1:43" s="165" customFormat="1" ht="21.75" customHeight="1">
      <c r="A71" s="166" t="s">
        <v>206</v>
      </c>
      <c r="B71" s="332"/>
      <c r="C71" s="154">
        <f aca="true" t="shared" si="8" ref="C71:C91">SUM(G71+J71+M71+R71+U71+W71+AE71+AL71+AP71+Y71+AA71+AC71+AG71+AI71+AN71)</f>
        <v>0</v>
      </c>
      <c r="D71" s="154">
        <f aca="true" t="shared" si="9" ref="D71:D91">SUM(H71+K71+N71+S71+V71+Z71+AB71+AD71+AH71+AJ71+AM71+AQ71+X71+AF71+AO71)</f>
        <v>0</v>
      </c>
      <c r="E71" s="154">
        <f aca="true" t="shared" si="10" ref="E71:E91">SUM(I71+L71+T71+AK71+O71+P71+Q71)</f>
        <v>0</v>
      </c>
      <c r="F71" s="167">
        <f aca="true" t="shared" si="11" ref="F71:F91">SUM(C71+D71+E71)</f>
        <v>0</v>
      </c>
      <c r="G71" s="170"/>
      <c r="H71" s="157"/>
      <c r="I71" s="158"/>
      <c r="J71" s="159"/>
      <c r="K71" s="160"/>
      <c r="L71" s="158"/>
      <c r="M71" s="159"/>
      <c r="N71" s="160"/>
      <c r="O71" s="161"/>
      <c r="P71" s="161"/>
      <c r="Q71" s="162"/>
      <c r="R71" s="159"/>
      <c r="S71" s="160"/>
      <c r="T71" s="158"/>
      <c r="U71" s="159"/>
      <c r="V71" s="160"/>
      <c r="W71" s="159"/>
      <c r="X71" s="160"/>
      <c r="Y71" s="159"/>
      <c r="Z71" s="160"/>
      <c r="AA71" s="159"/>
      <c r="AB71" s="160"/>
      <c r="AC71" s="159"/>
      <c r="AD71" s="160"/>
      <c r="AE71" s="159"/>
      <c r="AF71" s="160"/>
      <c r="AG71" s="159"/>
      <c r="AH71" s="160"/>
      <c r="AI71" s="159"/>
      <c r="AJ71" s="160"/>
      <c r="AK71" s="163"/>
      <c r="AL71" s="156"/>
      <c r="AM71" s="160"/>
      <c r="AN71" s="159"/>
      <c r="AO71" s="157"/>
      <c r="AP71" s="159"/>
      <c r="AQ71" s="160"/>
    </row>
    <row r="72" spans="1:43" s="165" customFormat="1" ht="21.75" customHeight="1">
      <c r="A72" s="166" t="s">
        <v>207</v>
      </c>
      <c r="B72" s="331"/>
      <c r="C72" s="154">
        <f t="shared" si="8"/>
        <v>0</v>
      </c>
      <c r="D72" s="154">
        <f t="shared" si="9"/>
        <v>0</v>
      </c>
      <c r="E72" s="154">
        <f t="shared" si="10"/>
        <v>0</v>
      </c>
      <c r="F72" s="167">
        <f t="shared" si="11"/>
        <v>0</v>
      </c>
      <c r="G72" s="170"/>
      <c r="H72" s="157"/>
      <c r="I72" s="158"/>
      <c r="J72" s="159"/>
      <c r="K72" s="160"/>
      <c r="L72" s="158"/>
      <c r="M72" s="159"/>
      <c r="N72" s="160"/>
      <c r="O72" s="161"/>
      <c r="P72" s="161"/>
      <c r="Q72" s="162"/>
      <c r="R72" s="159"/>
      <c r="S72" s="160"/>
      <c r="T72" s="158"/>
      <c r="U72" s="159"/>
      <c r="V72" s="160"/>
      <c r="W72" s="159"/>
      <c r="X72" s="160"/>
      <c r="Y72" s="159"/>
      <c r="Z72" s="160"/>
      <c r="AA72" s="159"/>
      <c r="AB72" s="160"/>
      <c r="AC72" s="159"/>
      <c r="AD72" s="160"/>
      <c r="AE72" s="159"/>
      <c r="AF72" s="160"/>
      <c r="AG72" s="159"/>
      <c r="AH72" s="160"/>
      <c r="AI72" s="159"/>
      <c r="AJ72" s="160"/>
      <c r="AK72" s="163"/>
      <c r="AL72" s="156"/>
      <c r="AM72" s="160"/>
      <c r="AN72" s="159"/>
      <c r="AO72" s="157"/>
      <c r="AP72" s="159"/>
      <c r="AQ72" s="160"/>
    </row>
    <row r="73" spans="1:43" s="165" customFormat="1" ht="21.75" customHeight="1">
      <c r="A73" s="166" t="s">
        <v>208</v>
      </c>
      <c r="B73" s="331"/>
      <c r="C73" s="154">
        <f t="shared" si="8"/>
        <v>0</v>
      </c>
      <c r="D73" s="154">
        <f t="shared" si="9"/>
        <v>0</v>
      </c>
      <c r="E73" s="154">
        <f t="shared" si="10"/>
        <v>0</v>
      </c>
      <c r="F73" s="167">
        <f t="shared" si="11"/>
        <v>0</v>
      </c>
      <c r="G73" s="170"/>
      <c r="H73" s="157"/>
      <c r="I73" s="158"/>
      <c r="J73" s="159"/>
      <c r="K73" s="160"/>
      <c r="L73" s="158"/>
      <c r="M73" s="159"/>
      <c r="N73" s="160"/>
      <c r="O73" s="161"/>
      <c r="P73" s="161"/>
      <c r="Q73" s="162"/>
      <c r="R73" s="159"/>
      <c r="S73" s="160"/>
      <c r="T73" s="158"/>
      <c r="U73" s="159"/>
      <c r="V73" s="160"/>
      <c r="W73" s="159"/>
      <c r="X73" s="160"/>
      <c r="Y73" s="159"/>
      <c r="Z73" s="160"/>
      <c r="AA73" s="159"/>
      <c r="AB73" s="160"/>
      <c r="AC73" s="159"/>
      <c r="AD73" s="160"/>
      <c r="AE73" s="159"/>
      <c r="AF73" s="160"/>
      <c r="AG73" s="159"/>
      <c r="AH73" s="160"/>
      <c r="AI73" s="159"/>
      <c r="AJ73" s="160"/>
      <c r="AK73" s="163"/>
      <c r="AL73" s="156"/>
      <c r="AM73" s="160"/>
      <c r="AN73" s="159"/>
      <c r="AO73" s="157"/>
      <c r="AP73" s="159"/>
      <c r="AQ73" s="160"/>
    </row>
    <row r="74" spans="1:43" s="165" customFormat="1" ht="21.75" customHeight="1">
      <c r="A74" s="166" t="s">
        <v>209</v>
      </c>
      <c r="B74" s="332"/>
      <c r="C74" s="154">
        <f t="shared" si="8"/>
        <v>0</v>
      </c>
      <c r="D74" s="154">
        <f t="shared" si="9"/>
        <v>0</v>
      </c>
      <c r="E74" s="154">
        <f t="shared" si="10"/>
        <v>0</v>
      </c>
      <c r="F74" s="167">
        <f t="shared" si="11"/>
        <v>0</v>
      </c>
      <c r="G74" s="170"/>
      <c r="H74" s="157"/>
      <c r="I74" s="158"/>
      <c r="J74" s="159"/>
      <c r="K74" s="160"/>
      <c r="L74" s="158"/>
      <c r="M74" s="159"/>
      <c r="N74" s="160"/>
      <c r="O74" s="161"/>
      <c r="P74" s="161"/>
      <c r="Q74" s="162"/>
      <c r="R74" s="159"/>
      <c r="S74" s="160"/>
      <c r="T74" s="158"/>
      <c r="U74" s="159"/>
      <c r="V74" s="160"/>
      <c r="W74" s="159"/>
      <c r="X74" s="160"/>
      <c r="Y74" s="159"/>
      <c r="Z74" s="160"/>
      <c r="AA74" s="159"/>
      <c r="AB74" s="160"/>
      <c r="AC74" s="159"/>
      <c r="AD74" s="160"/>
      <c r="AE74" s="159"/>
      <c r="AF74" s="160"/>
      <c r="AG74" s="159"/>
      <c r="AH74" s="160"/>
      <c r="AI74" s="159"/>
      <c r="AJ74" s="160"/>
      <c r="AK74" s="163"/>
      <c r="AL74" s="156"/>
      <c r="AM74" s="160"/>
      <c r="AN74" s="159"/>
      <c r="AO74" s="157"/>
      <c r="AP74" s="159"/>
      <c r="AQ74" s="160"/>
    </row>
    <row r="75" spans="1:43" s="165" customFormat="1" ht="21.75" customHeight="1">
      <c r="A75" s="166" t="s">
        <v>210</v>
      </c>
      <c r="B75" s="332"/>
      <c r="C75" s="154">
        <f t="shared" si="8"/>
        <v>0</v>
      </c>
      <c r="D75" s="154">
        <f t="shared" si="9"/>
        <v>0</v>
      </c>
      <c r="E75" s="154">
        <f t="shared" si="10"/>
        <v>0</v>
      </c>
      <c r="F75" s="167">
        <f t="shared" si="11"/>
        <v>0</v>
      </c>
      <c r="G75" s="170"/>
      <c r="H75" s="157"/>
      <c r="I75" s="158"/>
      <c r="J75" s="159"/>
      <c r="K75" s="160"/>
      <c r="L75" s="158"/>
      <c r="M75" s="159"/>
      <c r="N75" s="160"/>
      <c r="O75" s="161"/>
      <c r="P75" s="161"/>
      <c r="Q75" s="162"/>
      <c r="R75" s="159"/>
      <c r="S75" s="160"/>
      <c r="T75" s="158"/>
      <c r="U75" s="159"/>
      <c r="V75" s="160"/>
      <c r="W75" s="159"/>
      <c r="X75" s="160"/>
      <c r="Y75" s="159"/>
      <c r="Z75" s="160"/>
      <c r="AA75" s="159"/>
      <c r="AB75" s="160"/>
      <c r="AC75" s="159"/>
      <c r="AD75" s="160"/>
      <c r="AE75" s="159"/>
      <c r="AF75" s="160"/>
      <c r="AG75" s="159"/>
      <c r="AH75" s="160"/>
      <c r="AI75" s="159"/>
      <c r="AJ75" s="160"/>
      <c r="AK75" s="163"/>
      <c r="AL75" s="156"/>
      <c r="AM75" s="160"/>
      <c r="AN75" s="159"/>
      <c r="AO75" s="157"/>
      <c r="AP75" s="159"/>
      <c r="AQ75" s="160"/>
    </row>
    <row r="76" spans="1:43" s="165" customFormat="1" ht="21.75" customHeight="1">
      <c r="A76" s="166" t="s">
        <v>211</v>
      </c>
      <c r="B76" s="332"/>
      <c r="C76" s="154">
        <f t="shared" si="8"/>
        <v>0</v>
      </c>
      <c r="D76" s="154">
        <f t="shared" si="9"/>
        <v>0</v>
      </c>
      <c r="E76" s="154">
        <f t="shared" si="10"/>
        <v>0</v>
      </c>
      <c r="F76" s="167">
        <f t="shared" si="11"/>
        <v>0</v>
      </c>
      <c r="G76" s="170"/>
      <c r="H76" s="157"/>
      <c r="I76" s="158"/>
      <c r="J76" s="159"/>
      <c r="K76" s="160"/>
      <c r="L76" s="158"/>
      <c r="M76" s="159"/>
      <c r="N76" s="160"/>
      <c r="O76" s="161"/>
      <c r="P76" s="161"/>
      <c r="Q76" s="162"/>
      <c r="R76" s="159"/>
      <c r="S76" s="160"/>
      <c r="T76" s="158"/>
      <c r="U76" s="159"/>
      <c r="V76" s="160"/>
      <c r="W76" s="159"/>
      <c r="X76" s="160"/>
      <c r="Y76" s="159"/>
      <c r="Z76" s="160"/>
      <c r="AA76" s="159"/>
      <c r="AB76" s="160"/>
      <c r="AC76" s="159"/>
      <c r="AD76" s="160"/>
      <c r="AE76" s="159"/>
      <c r="AF76" s="160"/>
      <c r="AG76" s="159"/>
      <c r="AH76" s="160"/>
      <c r="AI76" s="159"/>
      <c r="AJ76" s="160"/>
      <c r="AK76" s="163"/>
      <c r="AL76" s="156"/>
      <c r="AM76" s="160"/>
      <c r="AN76" s="159"/>
      <c r="AO76" s="157"/>
      <c r="AP76" s="159"/>
      <c r="AQ76" s="160"/>
    </row>
    <row r="77" spans="1:43" s="165" customFormat="1" ht="21.75" customHeight="1">
      <c r="A77" s="166" t="s">
        <v>212</v>
      </c>
      <c r="B77" s="332"/>
      <c r="C77" s="154">
        <f t="shared" si="8"/>
        <v>0</v>
      </c>
      <c r="D77" s="154">
        <f t="shared" si="9"/>
        <v>0</v>
      </c>
      <c r="E77" s="154">
        <f t="shared" si="10"/>
        <v>0</v>
      </c>
      <c r="F77" s="167">
        <f t="shared" si="11"/>
        <v>0</v>
      </c>
      <c r="G77" s="170"/>
      <c r="H77" s="157"/>
      <c r="I77" s="158"/>
      <c r="J77" s="159"/>
      <c r="K77" s="160"/>
      <c r="L77" s="158"/>
      <c r="M77" s="159"/>
      <c r="N77" s="160"/>
      <c r="O77" s="161"/>
      <c r="P77" s="161"/>
      <c r="Q77" s="162"/>
      <c r="R77" s="159"/>
      <c r="S77" s="160"/>
      <c r="T77" s="158"/>
      <c r="U77" s="159"/>
      <c r="V77" s="160"/>
      <c r="W77" s="159"/>
      <c r="X77" s="160"/>
      <c r="Y77" s="159"/>
      <c r="Z77" s="160"/>
      <c r="AA77" s="159"/>
      <c r="AB77" s="160"/>
      <c r="AC77" s="159"/>
      <c r="AD77" s="160"/>
      <c r="AE77" s="159"/>
      <c r="AF77" s="160"/>
      <c r="AG77" s="159"/>
      <c r="AH77" s="160"/>
      <c r="AI77" s="159"/>
      <c r="AJ77" s="160"/>
      <c r="AK77" s="163"/>
      <c r="AL77" s="156"/>
      <c r="AM77" s="160"/>
      <c r="AN77" s="159"/>
      <c r="AO77" s="157"/>
      <c r="AP77" s="159"/>
      <c r="AQ77" s="160"/>
    </row>
    <row r="78" spans="1:43" s="165" customFormat="1" ht="21.75" customHeight="1">
      <c r="A78" s="166" t="s">
        <v>213</v>
      </c>
      <c r="B78" s="330"/>
      <c r="C78" s="154">
        <f t="shared" si="8"/>
        <v>0</v>
      </c>
      <c r="D78" s="154">
        <f t="shared" si="9"/>
        <v>0</v>
      </c>
      <c r="E78" s="154">
        <f t="shared" si="10"/>
        <v>0</v>
      </c>
      <c r="F78" s="167">
        <f t="shared" si="11"/>
        <v>0</v>
      </c>
      <c r="G78" s="170"/>
      <c r="H78" s="157"/>
      <c r="I78" s="158"/>
      <c r="J78" s="159"/>
      <c r="K78" s="160"/>
      <c r="L78" s="158"/>
      <c r="M78" s="159"/>
      <c r="N78" s="160"/>
      <c r="O78" s="161"/>
      <c r="P78" s="161"/>
      <c r="Q78" s="162"/>
      <c r="R78" s="159"/>
      <c r="S78" s="160"/>
      <c r="T78" s="158"/>
      <c r="U78" s="159"/>
      <c r="V78" s="160"/>
      <c r="W78" s="159"/>
      <c r="X78" s="160"/>
      <c r="Y78" s="159"/>
      <c r="Z78" s="160"/>
      <c r="AA78" s="159"/>
      <c r="AB78" s="160"/>
      <c r="AC78" s="159"/>
      <c r="AD78" s="160"/>
      <c r="AE78" s="159"/>
      <c r="AF78" s="160"/>
      <c r="AG78" s="159"/>
      <c r="AH78" s="160"/>
      <c r="AI78" s="159"/>
      <c r="AJ78" s="160"/>
      <c r="AK78" s="163"/>
      <c r="AL78" s="156"/>
      <c r="AM78" s="160"/>
      <c r="AN78" s="159"/>
      <c r="AO78" s="157"/>
      <c r="AP78" s="159"/>
      <c r="AQ78" s="160"/>
    </row>
    <row r="79" spans="1:43" s="165" customFormat="1" ht="21.75" customHeight="1">
      <c r="A79" s="166" t="s">
        <v>214</v>
      </c>
      <c r="B79" s="330"/>
      <c r="C79" s="154">
        <f t="shared" si="8"/>
        <v>0</v>
      </c>
      <c r="D79" s="154">
        <f t="shared" si="9"/>
        <v>0</v>
      </c>
      <c r="E79" s="154">
        <f t="shared" si="10"/>
        <v>0</v>
      </c>
      <c r="F79" s="167">
        <f t="shared" si="11"/>
        <v>0</v>
      </c>
      <c r="G79" s="170"/>
      <c r="H79" s="157"/>
      <c r="I79" s="158"/>
      <c r="J79" s="159"/>
      <c r="K79" s="160"/>
      <c r="L79" s="158"/>
      <c r="M79" s="159"/>
      <c r="N79" s="160"/>
      <c r="O79" s="161"/>
      <c r="P79" s="161"/>
      <c r="Q79" s="162"/>
      <c r="R79" s="159"/>
      <c r="S79" s="160"/>
      <c r="T79" s="158"/>
      <c r="U79" s="159"/>
      <c r="V79" s="160"/>
      <c r="W79" s="159"/>
      <c r="X79" s="160"/>
      <c r="Y79" s="159"/>
      <c r="Z79" s="160"/>
      <c r="AA79" s="159"/>
      <c r="AB79" s="160"/>
      <c r="AC79" s="159"/>
      <c r="AD79" s="160"/>
      <c r="AE79" s="159"/>
      <c r="AF79" s="160"/>
      <c r="AG79" s="159"/>
      <c r="AH79" s="160"/>
      <c r="AI79" s="159"/>
      <c r="AJ79" s="160"/>
      <c r="AK79" s="163"/>
      <c r="AL79" s="156"/>
      <c r="AM79" s="160"/>
      <c r="AN79" s="159"/>
      <c r="AO79" s="157"/>
      <c r="AP79" s="159"/>
      <c r="AQ79" s="160"/>
    </row>
    <row r="80" spans="1:43" s="165" customFormat="1" ht="21.75" customHeight="1">
      <c r="A80" s="166" t="s">
        <v>215</v>
      </c>
      <c r="B80" s="330"/>
      <c r="C80" s="154">
        <f t="shared" si="8"/>
        <v>0</v>
      </c>
      <c r="D80" s="154">
        <f t="shared" si="9"/>
        <v>0</v>
      </c>
      <c r="E80" s="154">
        <f t="shared" si="10"/>
        <v>0</v>
      </c>
      <c r="F80" s="167">
        <f t="shared" si="11"/>
        <v>0</v>
      </c>
      <c r="G80" s="170"/>
      <c r="H80" s="157"/>
      <c r="I80" s="158"/>
      <c r="J80" s="159"/>
      <c r="K80" s="160"/>
      <c r="L80" s="158"/>
      <c r="M80" s="159"/>
      <c r="N80" s="160"/>
      <c r="O80" s="161"/>
      <c r="P80" s="161"/>
      <c r="Q80" s="162"/>
      <c r="R80" s="159"/>
      <c r="S80" s="160"/>
      <c r="T80" s="158"/>
      <c r="U80" s="159"/>
      <c r="V80" s="160"/>
      <c r="W80" s="159"/>
      <c r="X80" s="160"/>
      <c r="Y80" s="159"/>
      <c r="Z80" s="160"/>
      <c r="AA80" s="159"/>
      <c r="AB80" s="160"/>
      <c r="AC80" s="159"/>
      <c r="AD80" s="160"/>
      <c r="AE80" s="159"/>
      <c r="AF80" s="160"/>
      <c r="AG80" s="159"/>
      <c r="AH80" s="160"/>
      <c r="AI80" s="159"/>
      <c r="AJ80" s="160"/>
      <c r="AK80" s="163"/>
      <c r="AL80" s="156"/>
      <c r="AM80" s="160"/>
      <c r="AN80" s="159"/>
      <c r="AO80" s="157"/>
      <c r="AP80" s="159"/>
      <c r="AQ80" s="160"/>
    </row>
    <row r="81" spans="1:43" s="165" customFormat="1" ht="21.75" customHeight="1">
      <c r="A81" s="166" t="s">
        <v>216</v>
      </c>
      <c r="B81" s="330"/>
      <c r="C81" s="154">
        <f t="shared" si="8"/>
        <v>0</v>
      </c>
      <c r="D81" s="154">
        <f t="shared" si="9"/>
        <v>0</v>
      </c>
      <c r="E81" s="154">
        <f t="shared" si="10"/>
        <v>0</v>
      </c>
      <c r="F81" s="167">
        <f t="shared" si="11"/>
        <v>0</v>
      </c>
      <c r="G81" s="170"/>
      <c r="H81" s="157"/>
      <c r="I81" s="158"/>
      <c r="J81" s="159"/>
      <c r="K81" s="160"/>
      <c r="L81" s="158"/>
      <c r="M81" s="159"/>
      <c r="N81" s="160"/>
      <c r="O81" s="161"/>
      <c r="P81" s="161"/>
      <c r="Q81" s="162"/>
      <c r="R81" s="159"/>
      <c r="S81" s="160"/>
      <c r="T81" s="158"/>
      <c r="U81" s="159"/>
      <c r="V81" s="160"/>
      <c r="W81" s="159"/>
      <c r="X81" s="160"/>
      <c r="Y81" s="159"/>
      <c r="Z81" s="160"/>
      <c r="AA81" s="159"/>
      <c r="AB81" s="160"/>
      <c r="AC81" s="159"/>
      <c r="AD81" s="160"/>
      <c r="AE81" s="159"/>
      <c r="AF81" s="160"/>
      <c r="AG81" s="159"/>
      <c r="AH81" s="160"/>
      <c r="AI81" s="159"/>
      <c r="AJ81" s="160"/>
      <c r="AK81" s="163"/>
      <c r="AL81" s="156"/>
      <c r="AM81" s="160"/>
      <c r="AN81" s="159"/>
      <c r="AO81" s="157"/>
      <c r="AP81" s="159"/>
      <c r="AQ81" s="160"/>
    </row>
    <row r="82" spans="1:43" s="165" customFormat="1" ht="21.75" customHeight="1">
      <c r="A82" s="166" t="s">
        <v>217</v>
      </c>
      <c r="B82" s="330"/>
      <c r="C82" s="154">
        <f t="shared" si="8"/>
        <v>0</v>
      </c>
      <c r="D82" s="154">
        <f t="shared" si="9"/>
        <v>0</v>
      </c>
      <c r="E82" s="154">
        <f t="shared" si="10"/>
        <v>0</v>
      </c>
      <c r="F82" s="167">
        <f t="shared" si="11"/>
        <v>0</v>
      </c>
      <c r="G82" s="170"/>
      <c r="H82" s="173"/>
      <c r="I82" s="174"/>
      <c r="J82" s="172"/>
      <c r="K82" s="175"/>
      <c r="L82" s="174"/>
      <c r="M82" s="172"/>
      <c r="N82" s="175"/>
      <c r="O82" s="176"/>
      <c r="P82" s="176"/>
      <c r="Q82" s="177"/>
      <c r="R82" s="172"/>
      <c r="S82" s="175"/>
      <c r="T82" s="174"/>
      <c r="U82" s="172"/>
      <c r="V82" s="175"/>
      <c r="W82" s="172"/>
      <c r="X82" s="175"/>
      <c r="Y82" s="172"/>
      <c r="Z82" s="175"/>
      <c r="AA82" s="172"/>
      <c r="AB82" s="175"/>
      <c r="AC82" s="172"/>
      <c r="AD82" s="175"/>
      <c r="AE82" s="172"/>
      <c r="AF82" s="175"/>
      <c r="AG82" s="172"/>
      <c r="AH82" s="175"/>
      <c r="AI82" s="172"/>
      <c r="AJ82" s="175"/>
      <c r="AK82" s="178"/>
      <c r="AL82" s="168"/>
      <c r="AM82" s="175"/>
      <c r="AN82" s="172"/>
      <c r="AO82" s="173"/>
      <c r="AP82" s="172"/>
      <c r="AQ82" s="175"/>
    </row>
    <row r="83" spans="1:43" s="165" customFormat="1" ht="21.75" customHeight="1">
      <c r="A83" s="166" t="s">
        <v>218</v>
      </c>
      <c r="B83" s="330"/>
      <c r="C83" s="154">
        <f t="shared" si="8"/>
        <v>0</v>
      </c>
      <c r="D83" s="154">
        <f t="shared" si="9"/>
        <v>0</v>
      </c>
      <c r="E83" s="154">
        <f t="shared" si="10"/>
        <v>0</v>
      </c>
      <c r="F83" s="167">
        <f t="shared" si="11"/>
        <v>0</v>
      </c>
      <c r="G83" s="170"/>
      <c r="H83" s="173"/>
      <c r="I83" s="174"/>
      <c r="J83" s="172"/>
      <c r="K83" s="175"/>
      <c r="L83" s="174"/>
      <c r="M83" s="172"/>
      <c r="N83" s="175"/>
      <c r="O83" s="176"/>
      <c r="P83" s="176"/>
      <c r="Q83" s="177"/>
      <c r="R83" s="172"/>
      <c r="S83" s="175"/>
      <c r="T83" s="174"/>
      <c r="U83" s="172"/>
      <c r="V83" s="175"/>
      <c r="W83" s="172"/>
      <c r="X83" s="175"/>
      <c r="Y83" s="172"/>
      <c r="Z83" s="175"/>
      <c r="AA83" s="172"/>
      <c r="AB83" s="175"/>
      <c r="AC83" s="172"/>
      <c r="AD83" s="175"/>
      <c r="AE83" s="172"/>
      <c r="AF83" s="175"/>
      <c r="AG83" s="172"/>
      <c r="AH83" s="175"/>
      <c r="AI83" s="172"/>
      <c r="AJ83" s="175"/>
      <c r="AK83" s="178"/>
      <c r="AL83" s="168"/>
      <c r="AM83" s="175"/>
      <c r="AN83" s="172"/>
      <c r="AO83" s="173"/>
      <c r="AP83" s="172"/>
      <c r="AQ83" s="175"/>
    </row>
    <row r="84" spans="1:43" s="165" customFormat="1" ht="21.75" customHeight="1">
      <c r="A84" s="166" t="s">
        <v>219</v>
      </c>
      <c r="B84" s="332"/>
      <c r="C84" s="154">
        <f t="shared" si="8"/>
        <v>0</v>
      </c>
      <c r="D84" s="154">
        <f t="shared" si="9"/>
        <v>0</v>
      </c>
      <c r="E84" s="154">
        <f t="shared" si="10"/>
        <v>0</v>
      </c>
      <c r="F84" s="167">
        <f t="shared" si="11"/>
        <v>0</v>
      </c>
      <c r="G84" s="170"/>
      <c r="H84" s="173"/>
      <c r="I84" s="174"/>
      <c r="J84" s="172"/>
      <c r="K84" s="175"/>
      <c r="L84" s="174"/>
      <c r="M84" s="172"/>
      <c r="N84" s="175"/>
      <c r="O84" s="176"/>
      <c r="P84" s="176"/>
      <c r="Q84" s="177"/>
      <c r="R84" s="172"/>
      <c r="S84" s="175"/>
      <c r="T84" s="174"/>
      <c r="U84" s="172"/>
      <c r="V84" s="175"/>
      <c r="W84" s="172"/>
      <c r="X84" s="175"/>
      <c r="Y84" s="172"/>
      <c r="Z84" s="175"/>
      <c r="AA84" s="172"/>
      <c r="AB84" s="175"/>
      <c r="AC84" s="172"/>
      <c r="AD84" s="175"/>
      <c r="AE84" s="172"/>
      <c r="AF84" s="175"/>
      <c r="AG84" s="172"/>
      <c r="AH84" s="175"/>
      <c r="AI84" s="172"/>
      <c r="AJ84" s="175"/>
      <c r="AK84" s="178"/>
      <c r="AL84" s="168"/>
      <c r="AM84" s="175"/>
      <c r="AN84" s="172"/>
      <c r="AO84" s="173"/>
      <c r="AP84" s="172"/>
      <c r="AQ84" s="175"/>
    </row>
    <row r="85" spans="1:43" s="165" customFormat="1" ht="21.75" customHeight="1">
      <c r="A85" s="166" t="s">
        <v>220</v>
      </c>
      <c r="B85" s="332"/>
      <c r="C85" s="154">
        <f t="shared" si="8"/>
        <v>0</v>
      </c>
      <c r="D85" s="154">
        <f t="shared" si="9"/>
        <v>0</v>
      </c>
      <c r="E85" s="154">
        <f t="shared" si="10"/>
        <v>0</v>
      </c>
      <c r="F85" s="167">
        <f t="shared" si="11"/>
        <v>0</v>
      </c>
      <c r="G85" s="170"/>
      <c r="H85" s="173"/>
      <c r="I85" s="174"/>
      <c r="J85" s="172"/>
      <c r="K85" s="175"/>
      <c r="L85" s="174"/>
      <c r="M85" s="172"/>
      <c r="N85" s="175"/>
      <c r="O85" s="176"/>
      <c r="P85" s="176"/>
      <c r="Q85" s="177"/>
      <c r="R85" s="172"/>
      <c r="S85" s="175"/>
      <c r="T85" s="174"/>
      <c r="U85" s="172"/>
      <c r="V85" s="175"/>
      <c r="W85" s="172"/>
      <c r="X85" s="175"/>
      <c r="Y85" s="172"/>
      <c r="Z85" s="175"/>
      <c r="AA85" s="172"/>
      <c r="AB85" s="175"/>
      <c r="AC85" s="172"/>
      <c r="AD85" s="175"/>
      <c r="AE85" s="172"/>
      <c r="AF85" s="175"/>
      <c r="AG85" s="172"/>
      <c r="AH85" s="175"/>
      <c r="AI85" s="172"/>
      <c r="AJ85" s="175"/>
      <c r="AK85" s="178"/>
      <c r="AL85" s="168"/>
      <c r="AM85" s="175"/>
      <c r="AN85" s="172"/>
      <c r="AO85" s="173"/>
      <c r="AP85" s="172"/>
      <c r="AQ85" s="175"/>
    </row>
    <row r="86" spans="1:43" s="165" customFormat="1" ht="21.75" customHeight="1">
      <c r="A86" s="166" t="s">
        <v>221</v>
      </c>
      <c r="B86" s="330"/>
      <c r="C86" s="154">
        <f t="shared" si="8"/>
        <v>0</v>
      </c>
      <c r="D86" s="154">
        <f t="shared" si="9"/>
        <v>0</v>
      </c>
      <c r="E86" s="154">
        <f t="shared" si="10"/>
        <v>0</v>
      </c>
      <c r="F86" s="167">
        <f t="shared" si="11"/>
        <v>0</v>
      </c>
      <c r="G86" s="170"/>
      <c r="H86" s="179"/>
      <c r="I86" s="180"/>
      <c r="J86" s="181"/>
      <c r="K86" s="182"/>
      <c r="L86" s="180"/>
      <c r="M86" s="181"/>
      <c r="N86" s="182"/>
      <c r="O86" s="183"/>
      <c r="P86" s="183"/>
      <c r="Q86" s="184"/>
      <c r="R86" s="181"/>
      <c r="S86" s="182"/>
      <c r="T86" s="180"/>
      <c r="U86" s="181"/>
      <c r="V86" s="182"/>
      <c r="W86" s="181"/>
      <c r="X86" s="182"/>
      <c r="Y86" s="181"/>
      <c r="Z86" s="182"/>
      <c r="AA86" s="181"/>
      <c r="AB86" s="182"/>
      <c r="AC86" s="181"/>
      <c r="AD86" s="182"/>
      <c r="AE86" s="181"/>
      <c r="AF86" s="182"/>
      <c r="AG86" s="181"/>
      <c r="AH86" s="182"/>
      <c r="AI86" s="181"/>
      <c r="AJ86" s="182"/>
      <c r="AK86" s="185"/>
      <c r="AL86" s="170"/>
      <c r="AM86" s="182"/>
      <c r="AN86" s="181"/>
      <c r="AO86" s="179"/>
      <c r="AP86" s="181"/>
      <c r="AQ86" s="182"/>
    </row>
    <row r="87" spans="1:43" s="165" customFormat="1" ht="21.75" customHeight="1">
      <c r="A87" s="166" t="s">
        <v>222</v>
      </c>
      <c r="B87" s="332"/>
      <c r="C87" s="154">
        <f t="shared" si="8"/>
        <v>0</v>
      </c>
      <c r="D87" s="154">
        <f t="shared" si="9"/>
        <v>0</v>
      </c>
      <c r="E87" s="154">
        <f t="shared" si="10"/>
        <v>0</v>
      </c>
      <c r="F87" s="167">
        <f t="shared" si="11"/>
        <v>0</v>
      </c>
      <c r="G87" s="170"/>
      <c r="H87" s="179"/>
      <c r="I87" s="180"/>
      <c r="J87" s="181"/>
      <c r="K87" s="182"/>
      <c r="L87" s="180"/>
      <c r="M87" s="181"/>
      <c r="N87" s="182"/>
      <c r="O87" s="183"/>
      <c r="P87" s="183"/>
      <c r="Q87" s="184"/>
      <c r="R87" s="181"/>
      <c r="S87" s="182"/>
      <c r="T87" s="180"/>
      <c r="U87" s="181"/>
      <c r="V87" s="182"/>
      <c r="W87" s="181"/>
      <c r="X87" s="182"/>
      <c r="Y87" s="181"/>
      <c r="Z87" s="182"/>
      <c r="AA87" s="181"/>
      <c r="AB87" s="182"/>
      <c r="AC87" s="181"/>
      <c r="AD87" s="182"/>
      <c r="AE87" s="181"/>
      <c r="AF87" s="182"/>
      <c r="AG87" s="181"/>
      <c r="AH87" s="182"/>
      <c r="AI87" s="181"/>
      <c r="AJ87" s="182"/>
      <c r="AK87" s="185"/>
      <c r="AL87" s="170"/>
      <c r="AM87" s="182"/>
      <c r="AN87" s="181"/>
      <c r="AO87" s="179"/>
      <c r="AP87" s="181"/>
      <c r="AQ87" s="182"/>
    </row>
    <row r="88" spans="1:43" s="165" customFormat="1" ht="21.75" customHeight="1">
      <c r="A88" s="166" t="s">
        <v>223</v>
      </c>
      <c r="B88" s="330"/>
      <c r="C88" s="154">
        <f t="shared" si="8"/>
        <v>0</v>
      </c>
      <c r="D88" s="154">
        <f t="shared" si="9"/>
        <v>0</v>
      </c>
      <c r="E88" s="154">
        <f t="shared" si="10"/>
        <v>0</v>
      </c>
      <c r="F88" s="167">
        <f t="shared" si="11"/>
        <v>0</v>
      </c>
      <c r="G88" s="170"/>
      <c r="H88" s="179"/>
      <c r="I88" s="180"/>
      <c r="J88" s="181"/>
      <c r="K88" s="182"/>
      <c r="L88" s="180"/>
      <c r="M88" s="181"/>
      <c r="N88" s="182"/>
      <c r="O88" s="183"/>
      <c r="P88" s="183"/>
      <c r="Q88" s="184"/>
      <c r="R88" s="181"/>
      <c r="S88" s="182"/>
      <c r="T88" s="180"/>
      <c r="U88" s="181"/>
      <c r="V88" s="182"/>
      <c r="W88" s="181"/>
      <c r="X88" s="182"/>
      <c r="Y88" s="181"/>
      <c r="Z88" s="182"/>
      <c r="AA88" s="181"/>
      <c r="AB88" s="182"/>
      <c r="AC88" s="181"/>
      <c r="AD88" s="182"/>
      <c r="AE88" s="181"/>
      <c r="AF88" s="182"/>
      <c r="AG88" s="181"/>
      <c r="AH88" s="182"/>
      <c r="AI88" s="181"/>
      <c r="AJ88" s="182"/>
      <c r="AK88" s="185"/>
      <c r="AL88" s="170"/>
      <c r="AM88" s="182"/>
      <c r="AN88" s="181"/>
      <c r="AO88" s="179"/>
      <c r="AP88" s="181"/>
      <c r="AQ88" s="182"/>
    </row>
    <row r="89" spans="1:43" s="165" customFormat="1" ht="21.75" customHeight="1">
      <c r="A89" s="166" t="s">
        <v>224</v>
      </c>
      <c r="B89" s="330"/>
      <c r="C89" s="154">
        <f t="shared" si="8"/>
        <v>0</v>
      </c>
      <c r="D89" s="154">
        <f t="shared" si="9"/>
        <v>0</v>
      </c>
      <c r="E89" s="154">
        <f t="shared" si="10"/>
        <v>0</v>
      </c>
      <c r="F89" s="167">
        <f t="shared" si="11"/>
        <v>0</v>
      </c>
      <c r="G89" s="170"/>
      <c r="H89" s="179"/>
      <c r="I89" s="180"/>
      <c r="J89" s="181"/>
      <c r="K89" s="182"/>
      <c r="L89" s="180"/>
      <c r="M89" s="181"/>
      <c r="N89" s="182"/>
      <c r="O89" s="183"/>
      <c r="P89" s="183"/>
      <c r="Q89" s="184"/>
      <c r="R89" s="181"/>
      <c r="S89" s="182"/>
      <c r="T89" s="180"/>
      <c r="U89" s="181"/>
      <c r="V89" s="182"/>
      <c r="W89" s="181"/>
      <c r="X89" s="182"/>
      <c r="Y89" s="181"/>
      <c r="Z89" s="182"/>
      <c r="AA89" s="181"/>
      <c r="AB89" s="182"/>
      <c r="AC89" s="181"/>
      <c r="AD89" s="182"/>
      <c r="AE89" s="181"/>
      <c r="AF89" s="182"/>
      <c r="AG89" s="181"/>
      <c r="AH89" s="182"/>
      <c r="AI89" s="181"/>
      <c r="AJ89" s="182"/>
      <c r="AK89" s="185"/>
      <c r="AL89" s="170"/>
      <c r="AM89" s="182"/>
      <c r="AN89" s="181"/>
      <c r="AO89" s="179"/>
      <c r="AP89" s="181"/>
      <c r="AQ89" s="182"/>
    </row>
    <row r="90" spans="1:43" s="165" customFormat="1" ht="21.75" customHeight="1">
      <c r="A90" s="166" t="s">
        <v>225</v>
      </c>
      <c r="B90" s="330"/>
      <c r="C90" s="154">
        <f t="shared" si="8"/>
        <v>0</v>
      </c>
      <c r="D90" s="154">
        <f t="shared" si="9"/>
        <v>0</v>
      </c>
      <c r="E90" s="154">
        <f t="shared" si="10"/>
        <v>0</v>
      </c>
      <c r="F90" s="167">
        <f t="shared" si="11"/>
        <v>0</v>
      </c>
      <c r="G90" s="170"/>
      <c r="H90" s="179"/>
      <c r="I90" s="180"/>
      <c r="J90" s="181"/>
      <c r="K90" s="182"/>
      <c r="L90" s="180"/>
      <c r="M90" s="181"/>
      <c r="N90" s="182"/>
      <c r="O90" s="183"/>
      <c r="P90" s="183"/>
      <c r="Q90" s="184"/>
      <c r="R90" s="181"/>
      <c r="S90" s="182"/>
      <c r="T90" s="180"/>
      <c r="U90" s="181"/>
      <c r="V90" s="182"/>
      <c r="W90" s="181"/>
      <c r="X90" s="182"/>
      <c r="Y90" s="181"/>
      <c r="Z90" s="182"/>
      <c r="AA90" s="181"/>
      <c r="AB90" s="182"/>
      <c r="AC90" s="181"/>
      <c r="AD90" s="182"/>
      <c r="AE90" s="181"/>
      <c r="AF90" s="182"/>
      <c r="AG90" s="181"/>
      <c r="AH90" s="182"/>
      <c r="AI90" s="181"/>
      <c r="AJ90" s="182"/>
      <c r="AK90" s="185"/>
      <c r="AL90" s="170"/>
      <c r="AM90" s="182"/>
      <c r="AN90" s="181"/>
      <c r="AO90" s="179"/>
      <c r="AP90" s="181"/>
      <c r="AQ90" s="182"/>
    </row>
    <row r="91" spans="1:43" s="165" customFormat="1" ht="21.75" customHeight="1" thickBot="1">
      <c r="A91" s="186" t="s">
        <v>226</v>
      </c>
      <c r="B91" s="333"/>
      <c r="C91" s="187">
        <f t="shared" si="8"/>
        <v>0</v>
      </c>
      <c r="D91" s="187">
        <f t="shared" si="9"/>
        <v>0</v>
      </c>
      <c r="E91" s="187">
        <f t="shared" si="10"/>
        <v>0</v>
      </c>
      <c r="F91" s="188">
        <f t="shared" si="11"/>
        <v>0</v>
      </c>
      <c r="G91" s="190"/>
      <c r="H91" s="190"/>
      <c r="I91" s="191"/>
      <c r="J91" s="192"/>
      <c r="K91" s="193"/>
      <c r="L91" s="191"/>
      <c r="M91" s="192"/>
      <c r="N91" s="193"/>
      <c r="O91" s="194"/>
      <c r="P91" s="194"/>
      <c r="Q91" s="195"/>
      <c r="R91" s="192"/>
      <c r="S91" s="193"/>
      <c r="T91" s="191"/>
      <c r="U91" s="192"/>
      <c r="V91" s="193"/>
      <c r="W91" s="192"/>
      <c r="X91" s="193"/>
      <c r="Y91" s="192"/>
      <c r="Z91" s="193"/>
      <c r="AA91" s="192"/>
      <c r="AB91" s="193"/>
      <c r="AC91" s="192"/>
      <c r="AD91" s="193"/>
      <c r="AE91" s="192"/>
      <c r="AF91" s="193"/>
      <c r="AG91" s="192"/>
      <c r="AH91" s="193"/>
      <c r="AI91" s="192"/>
      <c r="AJ91" s="193"/>
      <c r="AK91" s="196"/>
      <c r="AL91" s="189"/>
      <c r="AM91" s="193"/>
      <c r="AN91" s="192"/>
      <c r="AO91" s="190"/>
      <c r="AP91" s="192"/>
      <c r="AQ91" s="193"/>
    </row>
  </sheetData>
  <sheetProtection/>
  <mergeCells count="31">
    <mergeCell ref="AI5:AJ5"/>
    <mergeCell ref="F5:F6"/>
    <mergeCell ref="Y5:Z5"/>
    <mergeCell ref="AA5:AB5"/>
    <mergeCell ref="AE5:AF5"/>
    <mergeCell ref="AG5:AH5"/>
    <mergeCell ref="R5:S5"/>
    <mergeCell ref="U5:V5"/>
    <mergeCell ref="A17:A18"/>
    <mergeCell ref="G4:AQ4"/>
    <mergeCell ref="C5:C6"/>
    <mergeCell ref="D5:D6"/>
    <mergeCell ref="AN5:AO5"/>
    <mergeCell ref="AP5:AQ5"/>
    <mergeCell ref="A2:F2"/>
    <mergeCell ref="A3:E3"/>
    <mergeCell ref="A4:A6"/>
    <mergeCell ref="B4:B6"/>
    <mergeCell ref="C4:F4"/>
    <mergeCell ref="A24:A25"/>
    <mergeCell ref="E5:E6"/>
    <mergeCell ref="A26:A27"/>
    <mergeCell ref="A31:A32"/>
    <mergeCell ref="A22:A23"/>
    <mergeCell ref="AL5:AM5"/>
    <mergeCell ref="G5:H5"/>
    <mergeCell ref="J5:K5"/>
    <mergeCell ref="M5:N5"/>
    <mergeCell ref="O5:Q5"/>
    <mergeCell ref="W5:X5"/>
    <mergeCell ref="AC5:AD5"/>
  </mergeCells>
  <conditionalFormatting sqref="AK7:AQ91 C7:AH91">
    <cfRule type="cellIs" priority="2" dxfId="49" operator="lessThanOrEqual" stopIfTrue="1">
      <formula>0</formula>
    </cfRule>
  </conditionalFormatting>
  <conditionalFormatting sqref="AI7:AJ91">
    <cfRule type="cellIs" priority="1" dxfId="49" operator="lessThanOrEqual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U138"/>
  <sheetViews>
    <sheetView tabSelected="1" zoomScale="145" zoomScaleNormal="145" zoomScalePageLayoutView="0" workbookViewId="0" topLeftCell="A13">
      <selection activeCell="S22" sqref="S22"/>
    </sheetView>
  </sheetViews>
  <sheetFormatPr defaultColWidth="9.140625" defaultRowHeight="12.75"/>
  <cols>
    <col min="1" max="1" width="2.00390625" style="257" customWidth="1"/>
    <col min="2" max="2" width="2.140625" style="292" customWidth="1"/>
    <col min="3" max="3" width="17.140625" style="257" customWidth="1"/>
    <col min="4" max="4" width="2.8515625" style="268" customWidth="1"/>
    <col min="5" max="5" width="0.9921875" style="257" customWidth="1"/>
    <col min="6" max="6" width="2.140625" style="268" customWidth="1"/>
    <col min="7" max="7" width="17.140625" style="257" customWidth="1"/>
    <col min="8" max="8" width="2.8515625" style="268" customWidth="1"/>
    <col min="9" max="9" width="0.9921875" style="257" customWidth="1"/>
    <col min="10" max="10" width="2.140625" style="257" customWidth="1"/>
    <col min="11" max="11" width="17.140625" style="257" customWidth="1"/>
    <col min="12" max="12" width="2.8515625" style="268" customWidth="1"/>
    <col min="13" max="13" width="0.9921875" style="257" customWidth="1"/>
    <col min="14" max="14" width="2.140625" style="257" customWidth="1"/>
    <col min="15" max="15" width="17.140625" style="257" customWidth="1"/>
    <col min="16" max="16" width="2.8515625" style="268" customWidth="1"/>
    <col min="17" max="17" width="0.9921875" style="257" customWidth="1"/>
    <col min="18" max="18" width="2.140625" style="257" customWidth="1"/>
    <col min="19" max="19" width="17.140625" style="257" customWidth="1"/>
    <col min="20" max="20" width="4.00390625" style="268" customWidth="1"/>
    <col min="21" max="16384" width="9.140625" style="257" customWidth="1"/>
  </cols>
  <sheetData>
    <row r="1" ht="12.75"/>
    <row r="2" ht="12.75"/>
    <row r="3" ht="12.75"/>
    <row r="4" ht="12.75"/>
    <row r="5" ht="12.75"/>
    <row r="6" spans="2:21" ht="26.25">
      <c r="B6" s="473" t="s">
        <v>227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254"/>
      <c r="S6" s="254"/>
      <c r="T6" s="255"/>
      <c r="U6" s="256"/>
    </row>
    <row r="7" spans="2:20" ht="11.25" customHeight="1">
      <c r="B7" s="258"/>
      <c r="C7" s="259"/>
      <c r="D7" s="255"/>
      <c r="E7" s="254"/>
      <c r="F7" s="260"/>
      <c r="G7" s="254"/>
      <c r="H7" s="255"/>
      <c r="I7" s="254"/>
      <c r="J7" s="256"/>
      <c r="K7" s="254"/>
      <c r="L7" s="255"/>
      <c r="M7" s="254"/>
      <c r="N7" s="254"/>
      <c r="O7" s="254"/>
      <c r="P7" s="255"/>
      <c r="Q7" s="254"/>
      <c r="R7" s="254"/>
      <c r="S7" s="254"/>
      <c r="T7" s="255"/>
    </row>
    <row r="8" spans="2:20" ht="7.5" customHeight="1" thickBot="1">
      <c r="B8" s="261"/>
      <c r="C8" s="261"/>
      <c r="D8" s="262"/>
      <c r="E8" s="261"/>
      <c r="F8" s="262"/>
      <c r="G8" s="261"/>
      <c r="H8" s="262"/>
      <c r="I8" s="261"/>
      <c r="J8" s="261"/>
      <c r="K8" s="261"/>
      <c r="L8" s="262"/>
      <c r="M8" s="261"/>
      <c r="N8" s="261"/>
      <c r="O8" s="261"/>
      <c r="P8" s="262"/>
      <c r="Q8" s="261"/>
      <c r="R8" s="261"/>
      <c r="S8" s="261"/>
      <c r="T8" s="262"/>
    </row>
    <row r="9" spans="2:17" ht="18" customHeight="1">
      <c r="B9" s="263" t="s">
        <v>228</v>
      </c>
      <c r="C9" s="264" t="s">
        <v>229</v>
      </c>
      <c r="D9" s="265" t="s">
        <v>230</v>
      </c>
      <c r="F9" s="263" t="s">
        <v>228</v>
      </c>
      <c r="G9" s="264" t="s">
        <v>231</v>
      </c>
      <c r="H9" s="266" t="s">
        <v>230</v>
      </c>
      <c r="J9" s="263" t="s">
        <v>228</v>
      </c>
      <c r="K9" s="264" t="s">
        <v>232</v>
      </c>
      <c r="L9" s="265" t="s">
        <v>230</v>
      </c>
      <c r="M9" s="267"/>
      <c r="N9" s="263" t="s">
        <v>228</v>
      </c>
      <c r="O9" s="264" t="s">
        <v>233</v>
      </c>
      <c r="P9" s="265" t="s">
        <v>230</v>
      </c>
      <c r="Q9" s="267"/>
    </row>
    <row r="10" spans="2:17" ht="15" customHeight="1">
      <c r="B10" s="269" t="s">
        <v>151</v>
      </c>
      <c r="C10" s="270" t="s">
        <v>341</v>
      </c>
      <c r="D10" s="271">
        <v>9</v>
      </c>
      <c r="E10" s="272"/>
      <c r="F10" s="269" t="s">
        <v>151</v>
      </c>
      <c r="G10" s="270" t="s">
        <v>341</v>
      </c>
      <c r="H10" s="271">
        <v>9</v>
      </c>
      <c r="J10" s="269" t="s">
        <v>151</v>
      </c>
      <c r="K10" s="270" t="s">
        <v>313</v>
      </c>
      <c r="L10" s="271">
        <v>9</v>
      </c>
      <c r="M10" s="273"/>
      <c r="N10" s="269" t="s">
        <v>151</v>
      </c>
      <c r="O10" s="270" t="s">
        <v>343</v>
      </c>
      <c r="P10" s="271">
        <v>9</v>
      </c>
      <c r="Q10" s="273"/>
    </row>
    <row r="11" spans="2:17" ht="15" customHeight="1">
      <c r="B11" s="269" t="s">
        <v>152</v>
      </c>
      <c r="C11" s="270" t="s">
        <v>328</v>
      </c>
      <c r="D11" s="271">
        <v>7</v>
      </c>
      <c r="E11" s="272"/>
      <c r="F11" s="269" t="s">
        <v>152</v>
      </c>
      <c r="G11" s="270" t="s">
        <v>325</v>
      </c>
      <c r="H11" s="271">
        <v>7</v>
      </c>
      <c r="J11" s="269" t="s">
        <v>152</v>
      </c>
      <c r="K11" s="270" t="s">
        <v>326</v>
      </c>
      <c r="L11" s="271">
        <v>7</v>
      </c>
      <c r="M11" s="273"/>
      <c r="N11" s="269" t="s">
        <v>152</v>
      </c>
      <c r="O11" s="270" t="s">
        <v>316</v>
      </c>
      <c r="P11" s="271">
        <v>7</v>
      </c>
      <c r="Q11" s="273"/>
    </row>
    <row r="12" spans="2:17" ht="15" customHeight="1">
      <c r="B12" s="269" t="s">
        <v>153</v>
      </c>
      <c r="C12" s="274" t="s">
        <v>347</v>
      </c>
      <c r="D12" s="271">
        <v>6</v>
      </c>
      <c r="E12" s="272"/>
      <c r="F12" s="269" t="s">
        <v>153</v>
      </c>
      <c r="G12" s="274" t="s">
        <v>328</v>
      </c>
      <c r="H12" s="271">
        <v>6</v>
      </c>
      <c r="J12" s="269" t="s">
        <v>153</v>
      </c>
      <c r="K12" s="274" t="s">
        <v>318</v>
      </c>
      <c r="L12" s="271">
        <v>6</v>
      </c>
      <c r="M12" s="273"/>
      <c r="N12" s="269" t="s">
        <v>153</v>
      </c>
      <c r="O12" s="274" t="s">
        <v>344</v>
      </c>
      <c r="P12" s="271">
        <v>6</v>
      </c>
      <c r="Q12" s="273"/>
    </row>
    <row r="13" spans="2:17" s="279" customFormat="1" ht="15" customHeight="1">
      <c r="B13" s="275" t="s">
        <v>154</v>
      </c>
      <c r="C13" s="276" t="s">
        <v>344</v>
      </c>
      <c r="D13" s="277">
        <v>5</v>
      </c>
      <c r="E13" s="278"/>
      <c r="F13" s="275" t="s">
        <v>154</v>
      </c>
      <c r="G13" s="276" t="s">
        <v>339</v>
      </c>
      <c r="H13" s="277">
        <v>5</v>
      </c>
      <c r="J13" s="275" t="s">
        <v>154</v>
      </c>
      <c r="K13" s="270" t="s">
        <v>328</v>
      </c>
      <c r="L13" s="277">
        <v>5</v>
      </c>
      <c r="M13" s="280"/>
      <c r="N13" s="275" t="s">
        <v>154</v>
      </c>
      <c r="O13" s="276" t="s">
        <v>340</v>
      </c>
      <c r="P13" s="277">
        <v>5</v>
      </c>
      <c r="Q13" s="280"/>
    </row>
    <row r="14" spans="2:17" ht="15" customHeight="1">
      <c r="B14" s="269" t="s">
        <v>155</v>
      </c>
      <c r="C14" s="270" t="s">
        <v>339</v>
      </c>
      <c r="D14" s="271">
        <v>4</v>
      </c>
      <c r="E14" s="272"/>
      <c r="F14" s="275" t="s">
        <v>155</v>
      </c>
      <c r="G14" s="270" t="s">
        <v>340</v>
      </c>
      <c r="H14" s="271">
        <v>4</v>
      </c>
      <c r="J14" s="269" t="s">
        <v>155</v>
      </c>
      <c r="K14" s="270" t="s">
        <v>347</v>
      </c>
      <c r="L14" s="271">
        <v>4</v>
      </c>
      <c r="M14" s="273"/>
      <c r="N14" s="269" t="s">
        <v>155</v>
      </c>
      <c r="O14" s="270" t="s">
        <v>327</v>
      </c>
      <c r="P14" s="271">
        <v>4</v>
      </c>
      <c r="Q14" s="273"/>
    </row>
    <row r="15" spans="2:17" ht="15" customHeight="1">
      <c r="B15" s="269" t="s">
        <v>156</v>
      </c>
      <c r="C15" s="270" t="s">
        <v>340</v>
      </c>
      <c r="D15" s="271">
        <v>3</v>
      </c>
      <c r="E15" s="272"/>
      <c r="F15" s="474" t="s">
        <v>156</v>
      </c>
      <c r="G15" s="270" t="s">
        <v>310</v>
      </c>
      <c r="H15" s="477">
        <v>2.5</v>
      </c>
      <c r="J15" s="269" t="s">
        <v>156</v>
      </c>
      <c r="K15" s="270" t="s">
        <v>336</v>
      </c>
      <c r="L15" s="271">
        <v>3</v>
      </c>
      <c r="M15" s="273"/>
      <c r="N15" s="269" t="s">
        <v>156</v>
      </c>
      <c r="O15" s="270" t="s">
        <v>328</v>
      </c>
      <c r="P15" s="271">
        <v>3</v>
      </c>
      <c r="Q15" s="273"/>
    </row>
    <row r="16" spans="2:17" ht="15" customHeight="1">
      <c r="B16" s="269" t="s">
        <v>157</v>
      </c>
      <c r="C16" s="270" t="s">
        <v>324</v>
      </c>
      <c r="D16" s="271">
        <v>2</v>
      </c>
      <c r="E16" s="272"/>
      <c r="F16" s="480"/>
      <c r="G16" s="270" t="s">
        <v>321</v>
      </c>
      <c r="H16" s="481"/>
      <c r="J16" s="269" t="s">
        <v>157</v>
      </c>
      <c r="K16" s="270" t="s">
        <v>341</v>
      </c>
      <c r="L16" s="271">
        <v>2</v>
      </c>
      <c r="M16" s="273"/>
      <c r="N16" s="269" t="s">
        <v>157</v>
      </c>
      <c r="O16" s="270" t="s">
        <v>345</v>
      </c>
      <c r="P16" s="271">
        <v>2</v>
      </c>
      <c r="Q16" s="273"/>
    </row>
    <row r="17" spans="2:17" ht="15" customHeight="1" thickBot="1">
      <c r="B17" s="281" t="s">
        <v>158</v>
      </c>
      <c r="C17" s="303" t="s">
        <v>342</v>
      </c>
      <c r="D17" s="304">
        <v>1</v>
      </c>
      <c r="E17" s="272"/>
      <c r="F17" s="474" t="s">
        <v>158</v>
      </c>
      <c r="G17" s="270" t="s">
        <v>319</v>
      </c>
      <c r="H17" s="477">
        <v>0.33</v>
      </c>
      <c r="J17" s="281" t="s">
        <v>158</v>
      </c>
      <c r="K17" s="282" t="s">
        <v>343</v>
      </c>
      <c r="L17" s="283">
        <v>1</v>
      </c>
      <c r="M17" s="273"/>
      <c r="N17" s="281" t="s">
        <v>158</v>
      </c>
      <c r="O17" s="282" t="s">
        <v>310</v>
      </c>
      <c r="P17" s="283">
        <v>1</v>
      </c>
      <c r="Q17" s="273"/>
    </row>
    <row r="18" spans="2:17" ht="15" customHeight="1">
      <c r="B18" s="284"/>
      <c r="C18" s="285"/>
      <c r="D18" s="284"/>
      <c r="E18" s="272"/>
      <c r="F18" s="475"/>
      <c r="G18" s="270" t="s">
        <v>323</v>
      </c>
      <c r="H18" s="478"/>
      <c r="J18" s="284"/>
      <c r="K18" s="285"/>
      <c r="L18" s="284"/>
      <c r="M18" s="273"/>
      <c r="N18" s="284"/>
      <c r="O18" s="285"/>
      <c r="P18" s="284"/>
      <c r="Q18" s="273"/>
    </row>
    <row r="19" spans="2:17" ht="15" customHeight="1" thickBot="1">
      <c r="B19" s="284"/>
      <c r="C19" s="285"/>
      <c r="D19" s="284"/>
      <c r="E19" s="272"/>
      <c r="F19" s="476"/>
      <c r="G19" s="303" t="s">
        <v>312</v>
      </c>
      <c r="H19" s="479"/>
      <c r="J19" s="284"/>
      <c r="K19" s="285"/>
      <c r="L19" s="284"/>
      <c r="M19" s="273"/>
      <c r="N19" s="284"/>
      <c r="O19" s="285"/>
      <c r="P19" s="284"/>
      <c r="Q19" s="273"/>
    </row>
    <row r="20" spans="2:20" s="256" customFormat="1" ht="9" customHeight="1" thickBot="1">
      <c r="B20" s="286"/>
      <c r="C20" s="287"/>
      <c r="D20" s="286"/>
      <c r="F20" s="288"/>
      <c r="G20" s="287"/>
      <c r="H20" s="286"/>
      <c r="J20" s="286"/>
      <c r="K20" s="287"/>
      <c r="L20" s="286"/>
      <c r="N20" s="286"/>
      <c r="O20" s="287"/>
      <c r="P20" s="286"/>
      <c r="R20" s="286"/>
      <c r="S20" s="287"/>
      <c r="T20" s="286"/>
    </row>
    <row r="21" spans="2:16" ht="18" customHeight="1">
      <c r="B21" s="263" t="s">
        <v>228</v>
      </c>
      <c r="C21" s="264" t="s">
        <v>234</v>
      </c>
      <c r="D21" s="265" t="s">
        <v>230</v>
      </c>
      <c r="F21" s="263" t="s">
        <v>228</v>
      </c>
      <c r="G21" s="264" t="s">
        <v>235</v>
      </c>
      <c r="H21" s="265" t="s">
        <v>230</v>
      </c>
      <c r="J21" s="263" t="s">
        <v>228</v>
      </c>
      <c r="K21" s="264" t="s">
        <v>236</v>
      </c>
      <c r="L21" s="265" t="s">
        <v>230</v>
      </c>
      <c r="N21" s="263" t="s">
        <v>228</v>
      </c>
      <c r="O21" s="551" t="s">
        <v>237</v>
      </c>
      <c r="P21" s="265" t="s">
        <v>230</v>
      </c>
    </row>
    <row r="22" spans="2:16" ht="15" customHeight="1">
      <c r="B22" s="269" t="s">
        <v>151</v>
      </c>
      <c r="C22" s="270" t="s">
        <v>345</v>
      </c>
      <c r="D22" s="271">
        <v>9</v>
      </c>
      <c r="F22" s="269" t="s">
        <v>151</v>
      </c>
      <c r="G22" s="270" t="s">
        <v>341</v>
      </c>
      <c r="H22" s="271">
        <v>9</v>
      </c>
      <c r="I22" s="272"/>
      <c r="J22" s="269" t="s">
        <v>151</v>
      </c>
      <c r="K22" s="270" t="s">
        <v>341</v>
      </c>
      <c r="L22" s="271">
        <v>9</v>
      </c>
      <c r="N22" s="269" t="s">
        <v>151</v>
      </c>
      <c r="O22" s="552" t="s">
        <v>328</v>
      </c>
      <c r="P22" s="271">
        <v>9</v>
      </c>
    </row>
    <row r="23" spans="2:16" ht="15" customHeight="1">
      <c r="B23" s="269" t="s">
        <v>152</v>
      </c>
      <c r="C23" s="270" t="s">
        <v>323</v>
      </c>
      <c r="D23" s="271">
        <v>7</v>
      </c>
      <c r="F23" s="269" t="s">
        <v>152</v>
      </c>
      <c r="G23" s="270" t="s">
        <v>327</v>
      </c>
      <c r="H23" s="271">
        <v>7</v>
      </c>
      <c r="I23" s="272"/>
      <c r="J23" s="269" t="s">
        <v>152</v>
      </c>
      <c r="K23" s="276" t="s">
        <v>328</v>
      </c>
      <c r="L23" s="271">
        <v>7</v>
      </c>
      <c r="N23" s="269" t="s">
        <v>152</v>
      </c>
      <c r="O23" s="553" t="s">
        <v>316</v>
      </c>
      <c r="P23" s="271">
        <v>7</v>
      </c>
    </row>
    <row r="24" spans="2:16" ht="15" customHeight="1">
      <c r="B24" s="269" t="s">
        <v>153</v>
      </c>
      <c r="C24" s="274" t="s">
        <v>342</v>
      </c>
      <c r="D24" s="271">
        <v>6</v>
      </c>
      <c r="F24" s="269" t="s">
        <v>153</v>
      </c>
      <c r="G24" s="274" t="s">
        <v>329</v>
      </c>
      <c r="H24" s="271">
        <v>6</v>
      </c>
      <c r="I24" s="272"/>
      <c r="J24" s="269" t="s">
        <v>153</v>
      </c>
      <c r="K24" s="270" t="s">
        <v>344</v>
      </c>
      <c r="L24" s="271">
        <v>6</v>
      </c>
      <c r="N24" s="269" t="s">
        <v>153</v>
      </c>
      <c r="O24" s="554" t="s">
        <v>347</v>
      </c>
      <c r="P24" s="271">
        <v>6</v>
      </c>
    </row>
    <row r="25" spans="2:16" s="279" customFormat="1" ht="15" customHeight="1">
      <c r="B25" s="275" t="s">
        <v>154</v>
      </c>
      <c r="C25" s="276" t="s">
        <v>337</v>
      </c>
      <c r="D25" s="277">
        <v>5</v>
      </c>
      <c r="F25" s="275" t="s">
        <v>154</v>
      </c>
      <c r="G25" s="276" t="s">
        <v>348</v>
      </c>
      <c r="H25" s="277">
        <v>5</v>
      </c>
      <c r="I25" s="278"/>
      <c r="J25" s="275" t="s">
        <v>154</v>
      </c>
      <c r="K25" s="270" t="s">
        <v>318</v>
      </c>
      <c r="L25" s="277">
        <v>5</v>
      </c>
      <c r="N25" s="275" t="s">
        <v>154</v>
      </c>
      <c r="O25" s="553" t="s">
        <v>324</v>
      </c>
      <c r="P25" s="277">
        <v>5</v>
      </c>
    </row>
    <row r="26" spans="2:16" ht="15" customHeight="1">
      <c r="B26" s="269" t="s">
        <v>155</v>
      </c>
      <c r="C26" s="270" t="s">
        <v>338</v>
      </c>
      <c r="D26" s="271">
        <v>4</v>
      </c>
      <c r="F26" s="269" t="s">
        <v>155</v>
      </c>
      <c r="G26" s="270" t="s">
        <v>316</v>
      </c>
      <c r="H26" s="271">
        <v>4</v>
      </c>
      <c r="I26" s="272"/>
      <c r="J26" s="269" t="s">
        <v>155</v>
      </c>
      <c r="K26" s="270" t="s">
        <v>338</v>
      </c>
      <c r="L26" s="271">
        <v>4</v>
      </c>
      <c r="N26" s="269" t="s">
        <v>155</v>
      </c>
      <c r="O26" s="552" t="s">
        <v>335</v>
      </c>
      <c r="P26" s="271">
        <v>4</v>
      </c>
    </row>
    <row r="27" spans="2:16" ht="15" customHeight="1">
      <c r="B27" s="269" t="s">
        <v>156</v>
      </c>
      <c r="C27" s="270" t="s">
        <v>318</v>
      </c>
      <c r="D27" s="271">
        <v>3</v>
      </c>
      <c r="F27" s="269" t="s">
        <v>156</v>
      </c>
      <c r="G27" s="270" t="s">
        <v>318</v>
      </c>
      <c r="H27" s="271">
        <v>3</v>
      </c>
      <c r="I27" s="272"/>
      <c r="J27" s="269" t="s">
        <v>156</v>
      </c>
      <c r="K27" s="270" t="s">
        <v>332</v>
      </c>
      <c r="L27" s="271">
        <v>3</v>
      </c>
      <c r="N27" s="269" t="s">
        <v>156</v>
      </c>
      <c r="O27" s="552" t="s">
        <v>341</v>
      </c>
      <c r="P27" s="271">
        <v>3</v>
      </c>
    </row>
    <row r="28" spans="2:16" ht="15" customHeight="1">
      <c r="B28" s="269" t="s">
        <v>157</v>
      </c>
      <c r="C28" s="270" t="s">
        <v>326</v>
      </c>
      <c r="D28" s="271">
        <v>2</v>
      </c>
      <c r="F28" s="269" t="s">
        <v>157</v>
      </c>
      <c r="G28" s="270" t="s">
        <v>338</v>
      </c>
      <c r="H28" s="271">
        <v>2</v>
      </c>
      <c r="I28" s="272"/>
      <c r="J28" s="269" t="s">
        <v>157</v>
      </c>
      <c r="K28" s="270" t="s">
        <v>342</v>
      </c>
      <c r="L28" s="271">
        <v>2</v>
      </c>
      <c r="N28" s="269" t="s">
        <v>157</v>
      </c>
      <c r="O28" s="552" t="s">
        <v>310</v>
      </c>
      <c r="P28" s="271">
        <v>2</v>
      </c>
    </row>
    <row r="29" spans="2:16" ht="15" customHeight="1" thickBot="1">
      <c r="B29" s="281" t="s">
        <v>158</v>
      </c>
      <c r="C29" s="282" t="s">
        <v>328</v>
      </c>
      <c r="D29" s="283">
        <v>1</v>
      </c>
      <c r="F29" s="281" t="s">
        <v>158</v>
      </c>
      <c r="G29" s="282" t="s">
        <v>347</v>
      </c>
      <c r="H29" s="283">
        <v>1</v>
      </c>
      <c r="I29" s="272"/>
      <c r="J29" s="281" t="s">
        <v>158</v>
      </c>
      <c r="K29" s="282" t="s">
        <v>345</v>
      </c>
      <c r="L29" s="283">
        <v>1</v>
      </c>
      <c r="N29" s="281" t="s">
        <v>158</v>
      </c>
      <c r="O29" s="555" t="s">
        <v>345</v>
      </c>
      <c r="P29" s="283">
        <v>1</v>
      </c>
    </row>
    <row r="30" spans="2:20" s="272" customFormat="1" ht="9" customHeight="1" thickBot="1">
      <c r="B30" s="284"/>
      <c r="C30" s="289"/>
      <c r="D30" s="284"/>
      <c r="F30" s="284"/>
      <c r="G30" s="285"/>
      <c r="H30" s="284"/>
      <c r="J30" s="284"/>
      <c r="K30" s="285"/>
      <c r="L30" s="284"/>
      <c r="N30" s="284"/>
      <c r="O30" s="285"/>
      <c r="P30" s="284"/>
      <c r="R30" s="284"/>
      <c r="S30" s="285"/>
      <c r="T30" s="284"/>
    </row>
    <row r="31" spans="2:16" s="272" customFormat="1" ht="18" customHeight="1">
      <c r="B31" s="263" t="s">
        <v>228</v>
      </c>
      <c r="C31" s="290" t="s">
        <v>238</v>
      </c>
      <c r="D31" s="265" t="s">
        <v>230</v>
      </c>
      <c r="E31" s="257"/>
      <c r="F31" s="263" t="s">
        <v>228</v>
      </c>
      <c r="G31" s="290" t="s">
        <v>239</v>
      </c>
      <c r="H31" s="265" t="s">
        <v>230</v>
      </c>
      <c r="J31" s="263" t="s">
        <v>228</v>
      </c>
      <c r="K31" s="290" t="s">
        <v>240</v>
      </c>
      <c r="L31" s="265" t="s">
        <v>230</v>
      </c>
      <c r="N31" s="263" t="s">
        <v>228</v>
      </c>
      <c r="O31" s="264" t="s">
        <v>241</v>
      </c>
      <c r="P31" s="265" t="s">
        <v>230</v>
      </c>
    </row>
    <row r="32" spans="2:16" ht="15" customHeight="1">
      <c r="B32" s="269" t="s">
        <v>151</v>
      </c>
      <c r="C32" s="270" t="s">
        <v>341</v>
      </c>
      <c r="D32" s="271">
        <v>9</v>
      </c>
      <c r="E32" s="273"/>
      <c r="F32" s="269" t="s">
        <v>151</v>
      </c>
      <c r="G32" s="270" t="s">
        <v>336</v>
      </c>
      <c r="H32" s="271">
        <v>9</v>
      </c>
      <c r="J32" s="269" t="s">
        <v>151</v>
      </c>
      <c r="K32" s="270" t="s">
        <v>329</v>
      </c>
      <c r="L32" s="271">
        <v>9</v>
      </c>
      <c r="N32" s="269" t="s">
        <v>151</v>
      </c>
      <c r="O32" s="270" t="s">
        <v>341</v>
      </c>
      <c r="P32" s="271">
        <v>9</v>
      </c>
    </row>
    <row r="33" spans="2:16" ht="15" customHeight="1">
      <c r="B33" s="269" t="s">
        <v>152</v>
      </c>
      <c r="C33" s="270" t="s">
        <v>328</v>
      </c>
      <c r="D33" s="271">
        <v>7</v>
      </c>
      <c r="E33" s="273"/>
      <c r="F33" s="269" t="s">
        <v>152</v>
      </c>
      <c r="G33" s="270" t="s">
        <v>341</v>
      </c>
      <c r="H33" s="271">
        <v>7</v>
      </c>
      <c r="J33" s="269" t="s">
        <v>152</v>
      </c>
      <c r="K33" s="270" t="s">
        <v>341</v>
      </c>
      <c r="L33" s="271">
        <v>7</v>
      </c>
      <c r="N33" s="269" t="s">
        <v>152</v>
      </c>
      <c r="O33" s="270" t="s">
        <v>323</v>
      </c>
      <c r="P33" s="271">
        <v>7</v>
      </c>
    </row>
    <row r="34" spans="2:16" ht="15" customHeight="1">
      <c r="B34" s="269" t="s">
        <v>153</v>
      </c>
      <c r="C34" s="274" t="s">
        <v>340</v>
      </c>
      <c r="D34" s="271">
        <v>6</v>
      </c>
      <c r="E34" s="273"/>
      <c r="F34" s="269" t="s">
        <v>153</v>
      </c>
      <c r="G34" s="274" t="s">
        <v>347</v>
      </c>
      <c r="H34" s="271">
        <v>6</v>
      </c>
      <c r="J34" s="269" t="s">
        <v>153</v>
      </c>
      <c r="K34" s="274" t="s">
        <v>323</v>
      </c>
      <c r="L34" s="271">
        <v>6</v>
      </c>
      <c r="N34" s="269" t="s">
        <v>153</v>
      </c>
      <c r="O34" s="274" t="s">
        <v>316</v>
      </c>
      <c r="P34" s="271">
        <v>6</v>
      </c>
    </row>
    <row r="35" spans="2:16" s="279" customFormat="1" ht="15" customHeight="1">
      <c r="B35" s="275" t="s">
        <v>154</v>
      </c>
      <c r="C35" s="276" t="s">
        <v>347</v>
      </c>
      <c r="D35" s="277">
        <v>5</v>
      </c>
      <c r="E35" s="280"/>
      <c r="F35" s="275" t="s">
        <v>154</v>
      </c>
      <c r="G35" s="276" t="s">
        <v>318</v>
      </c>
      <c r="H35" s="277">
        <v>5</v>
      </c>
      <c r="J35" s="275" t="s">
        <v>154</v>
      </c>
      <c r="K35" s="316"/>
      <c r="L35" s="277">
        <v>5</v>
      </c>
      <c r="N35" s="275" t="s">
        <v>154</v>
      </c>
      <c r="O35" s="270" t="s">
        <v>333</v>
      </c>
      <c r="P35" s="277">
        <v>5</v>
      </c>
    </row>
    <row r="36" spans="2:16" ht="15" customHeight="1">
      <c r="B36" s="269" t="s">
        <v>155</v>
      </c>
      <c r="C36" s="270" t="s">
        <v>333</v>
      </c>
      <c r="D36" s="271">
        <v>4</v>
      </c>
      <c r="E36" s="273"/>
      <c r="F36" s="269" t="s">
        <v>155</v>
      </c>
      <c r="G36" s="270" t="s">
        <v>344</v>
      </c>
      <c r="H36" s="271">
        <v>4</v>
      </c>
      <c r="J36" s="269" t="s">
        <v>155</v>
      </c>
      <c r="K36" s="314"/>
      <c r="L36" s="271">
        <v>4</v>
      </c>
      <c r="N36" s="269" t="s">
        <v>155</v>
      </c>
      <c r="O36" s="270" t="s">
        <v>350</v>
      </c>
      <c r="P36" s="271">
        <v>4</v>
      </c>
    </row>
    <row r="37" spans="2:16" ht="15" customHeight="1">
      <c r="B37" s="269" t="s">
        <v>156</v>
      </c>
      <c r="C37" s="270" t="s">
        <v>323</v>
      </c>
      <c r="D37" s="271">
        <v>3</v>
      </c>
      <c r="E37" s="273"/>
      <c r="F37" s="269" t="s">
        <v>156</v>
      </c>
      <c r="G37" s="314"/>
      <c r="H37" s="271">
        <v>3</v>
      </c>
      <c r="J37" s="269" t="s">
        <v>156</v>
      </c>
      <c r="K37" s="314"/>
      <c r="L37" s="271">
        <v>3</v>
      </c>
      <c r="N37" s="269" t="s">
        <v>156</v>
      </c>
      <c r="O37" s="270" t="s">
        <v>337</v>
      </c>
      <c r="P37" s="271">
        <v>3</v>
      </c>
    </row>
    <row r="38" spans="2:16" ht="15" customHeight="1">
      <c r="B38" s="269" t="s">
        <v>157</v>
      </c>
      <c r="C38" s="270" t="s">
        <v>334</v>
      </c>
      <c r="D38" s="271">
        <v>2</v>
      </c>
      <c r="E38" s="273"/>
      <c r="F38" s="269" t="s">
        <v>157</v>
      </c>
      <c r="G38" s="314"/>
      <c r="H38" s="271">
        <v>2</v>
      </c>
      <c r="J38" s="269" t="s">
        <v>157</v>
      </c>
      <c r="K38" s="314"/>
      <c r="L38" s="271">
        <v>2</v>
      </c>
      <c r="N38" s="269" t="s">
        <v>157</v>
      </c>
      <c r="O38" s="270" t="s">
        <v>348</v>
      </c>
      <c r="P38" s="271">
        <v>2</v>
      </c>
    </row>
    <row r="39" spans="2:16" ht="15" customHeight="1" thickBot="1">
      <c r="B39" s="281" t="s">
        <v>158</v>
      </c>
      <c r="C39" s="282" t="s">
        <v>331</v>
      </c>
      <c r="D39" s="283">
        <v>1</v>
      </c>
      <c r="E39" s="273"/>
      <c r="F39" s="281" t="s">
        <v>158</v>
      </c>
      <c r="G39" s="315"/>
      <c r="H39" s="283">
        <v>1</v>
      </c>
      <c r="J39" s="281" t="s">
        <v>158</v>
      </c>
      <c r="K39" s="315"/>
      <c r="L39" s="283">
        <v>1</v>
      </c>
      <c r="N39" s="281" t="s">
        <v>158</v>
      </c>
      <c r="O39" s="282" t="s">
        <v>344</v>
      </c>
      <c r="P39" s="283">
        <v>1</v>
      </c>
    </row>
    <row r="40" spans="2:20" s="272" customFormat="1" ht="9" customHeight="1" thickBot="1">
      <c r="B40" s="284"/>
      <c r="C40" s="285"/>
      <c r="D40" s="284"/>
      <c r="F40" s="284"/>
      <c r="G40" s="285"/>
      <c r="H40" s="284"/>
      <c r="J40" s="284"/>
      <c r="K40" s="285"/>
      <c r="L40" s="284"/>
      <c r="N40" s="284"/>
      <c r="O40" s="285"/>
      <c r="P40" s="284"/>
      <c r="R40" s="284"/>
      <c r="S40" s="285"/>
      <c r="T40" s="284"/>
    </row>
    <row r="41" spans="2:16" s="272" customFormat="1" ht="18" customHeight="1">
      <c r="B41" s="263" t="s">
        <v>228</v>
      </c>
      <c r="C41" s="264" t="s">
        <v>242</v>
      </c>
      <c r="D41" s="265" t="s">
        <v>230</v>
      </c>
      <c r="F41" s="263" t="s">
        <v>228</v>
      </c>
      <c r="G41" s="264" t="s">
        <v>243</v>
      </c>
      <c r="H41" s="265" t="s">
        <v>230</v>
      </c>
      <c r="J41" s="263" t="s">
        <v>228</v>
      </c>
      <c r="K41" s="264" t="s">
        <v>244</v>
      </c>
      <c r="L41" s="265" t="s">
        <v>230</v>
      </c>
      <c r="M41" s="257"/>
      <c r="N41" s="263" t="s">
        <v>228</v>
      </c>
      <c r="O41" s="264" t="s">
        <v>245</v>
      </c>
      <c r="P41" s="265" t="s">
        <v>230</v>
      </c>
    </row>
    <row r="42" spans="2:17" ht="15" customHeight="1">
      <c r="B42" s="269" t="s">
        <v>151</v>
      </c>
      <c r="C42" s="270" t="s">
        <v>316</v>
      </c>
      <c r="D42" s="271">
        <v>9</v>
      </c>
      <c r="F42" s="269" t="s">
        <v>151</v>
      </c>
      <c r="G42" s="270" t="s">
        <v>341</v>
      </c>
      <c r="H42" s="271">
        <v>9</v>
      </c>
      <c r="J42" s="269" t="s">
        <v>151</v>
      </c>
      <c r="K42" s="270" t="s">
        <v>341</v>
      </c>
      <c r="L42" s="271">
        <v>9</v>
      </c>
      <c r="N42" s="269" t="s">
        <v>151</v>
      </c>
      <c r="O42" s="270" t="s">
        <v>328</v>
      </c>
      <c r="P42" s="271">
        <v>9</v>
      </c>
      <c r="Q42" s="272"/>
    </row>
    <row r="43" spans="2:17" ht="15" customHeight="1">
      <c r="B43" s="269" t="s">
        <v>152</v>
      </c>
      <c r="C43" s="270" t="s">
        <v>341</v>
      </c>
      <c r="D43" s="271">
        <v>7</v>
      </c>
      <c r="F43" s="269" t="s">
        <v>152</v>
      </c>
      <c r="G43" s="270" t="s">
        <v>310</v>
      </c>
      <c r="H43" s="271">
        <v>7</v>
      </c>
      <c r="J43" s="269" t="s">
        <v>152</v>
      </c>
      <c r="K43" s="270" t="s">
        <v>328</v>
      </c>
      <c r="L43" s="271">
        <v>7</v>
      </c>
      <c r="N43" s="269" t="s">
        <v>152</v>
      </c>
      <c r="O43" s="270" t="s">
        <v>341</v>
      </c>
      <c r="P43" s="271">
        <v>7</v>
      </c>
      <c r="Q43" s="272"/>
    </row>
    <row r="44" spans="2:17" ht="15" customHeight="1">
      <c r="B44" s="269" t="s">
        <v>153</v>
      </c>
      <c r="C44" s="274" t="s">
        <v>343</v>
      </c>
      <c r="D44" s="271">
        <v>6</v>
      </c>
      <c r="F44" s="269" t="s">
        <v>153</v>
      </c>
      <c r="G44" s="274" t="s">
        <v>312</v>
      </c>
      <c r="H44" s="271">
        <v>6</v>
      </c>
      <c r="J44" s="269" t="s">
        <v>153</v>
      </c>
      <c r="K44" s="274" t="s">
        <v>347</v>
      </c>
      <c r="L44" s="271">
        <v>6</v>
      </c>
      <c r="N44" s="269" t="s">
        <v>153</v>
      </c>
      <c r="O44" s="274" t="s">
        <v>349</v>
      </c>
      <c r="P44" s="271">
        <v>6</v>
      </c>
      <c r="Q44" s="272"/>
    </row>
    <row r="45" spans="2:17" s="279" customFormat="1" ht="15" customHeight="1">
      <c r="B45" s="275" t="s">
        <v>154</v>
      </c>
      <c r="C45" s="276" t="s">
        <v>347</v>
      </c>
      <c r="D45" s="277">
        <v>5</v>
      </c>
      <c r="F45" s="269" t="s">
        <v>154</v>
      </c>
      <c r="G45" s="276" t="s">
        <v>347</v>
      </c>
      <c r="H45" s="277">
        <v>5</v>
      </c>
      <c r="J45" s="269" t="s">
        <v>154</v>
      </c>
      <c r="K45" s="276" t="s">
        <v>335</v>
      </c>
      <c r="L45" s="277">
        <v>5</v>
      </c>
      <c r="N45" s="275" t="s">
        <v>154</v>
      </c>
      <c r="O45" s="276" t="s">
        <v>348</v>
      </c>
      <c r="P45" s="277">
        <v>5</v>
      </c>
      <c r="Q45" s="278"/>
    </row>
    <row r="46" spans="2:17" ht="15" customHeight="1">
      <c r="B46" s="269" t="s">
        <v>155</v>
      </c>
      <c r="C46" s="270" t="s">
        <v>318</v>
      </c>
      <c r="D46" s="271">
        <v>4</v>
      </c>
      <c r="F46" s="269" t="s">
        <v>155</v>
      </c>
      <c r="G46" s="270" t="s">
        <v>346</v>
      </c>
      <c r="H46" s="271">
        <v>4</v>
      </c>
      <c r="J46" s="269" t="s">
        <v>155</v>
      </c>
      <c r="K46" s="270" t="s">
        <v>348</v>
      </c>
      <c r="L46" s="271">
        <v>4</v>
      </c>
      <c r="N46" s="269" t="s">
        <v>155</v>
      </c>
      <c r="O46" s="270" t="s">
        <v>318</v>
      </c>
      <c r="P46" s="271">
        <v>4</v>
      </c>
      <c r="Q46" s="272"/>
    </row>
    <row r="47" spans="2:17" ht="15" customHeight="1">
      <c r="B47" s="269" t="s">
        <v>156</v>
      </c>
      <c r="C47" s="270" t="s">
        <v>326</v>
      </c>
      <c r="D47" s="271">
        <v>3</v>
      </c>
      <c r="F47" s="269" t="s">
        <v>156</v>
      </c>
      <c r="G47" s="270" t="s">
        <v>337</v>
      </c>
      <c r="H47" s="271">
        <v>3</v>
      </c>
      <c r="J47" s="269" t="s">
        <v>156</v>
      </c>
      <c r="K47" s="270" t="s">
        <v>327</v>
      </c>
      <c r="L47" s="271">
        <v>3</v>
      </c>
      <c r="N47" s="269" t="s">
        <v>156</v>
      </c>
      <c r="O47" s="270" t="s">
        <v>326</v>
      </c>
      <c r="P47" s="271">
        <v>3</v>
      </c>
      <c r="Q47" s="272"/>
    </row>
    <row r="48" spans="2:17" ht="15" customHeight="1">
      <c r="B48" s="269" t="s">
        <v>157</v>
      </c>
      <c r="C48" s="270" t="s">
        <v>319</v>
      </c>
      <c r="D48" s="271">
        <v>2</v>
      </c>
      <c r="F48" s="269" t="s">
        <v>156</v>
      </c>
      <c r="G48" s="270" t="s">
        <v>351</v>
      </c>
      <c r="H48" s="271">
        <v>2</v>
      </c>
      <c r="J48" s="269" t="s">
        <v>157</v>
      </c>
      <c r="K48" s="270" t="s">
        <v>340</v>
      </c>
      <c r="L48" s="271">
        <v>2</v>
      </c>
      <c r="N48" s="269" t="s">
        <v>157</v>
      </c>
      <c r="O48" s="270" t="s">
        <v>338</v>
      </c>
      <c r="P48" s="271">
        <v>2</v>
      </c>
      <c r="Q48" s="272"/>
    </row>
    <row r="49" spans="2:17" ht="15" customHeight="1" thickBot="1">
      <c r="B49" s="281" t="s">
        <v>158</v>
      </c>
      <c r="C49" s="282" t="s">
        <v>333</v>
      </c>
      <c r="D49" s="283">
        <v>1</v>
      </c>
      <c r="F49" s="281" t="s">
        <v>158</v>
      </c>
      <c r="G49" s="282" t="s">
        <v>318</v>
      </c>
      <c r="H49" s="283">
        <v>1</v>
      </c>
      <c r="J49" s="281" t="s">
        <v>158</v>
      </c>
      <c r="K49" s="282" t="s">
        <v>320</v>
      </c>
      <c r="L49" s="291">
        <v>1</v>
      </c>
      <c r="N49" s="281" t="s">
        <v>158</v>
      </c>
      <c r="O49" s="282" t="s">
        <v>320</v>
      </c>
      <c r="P49" s="283">
        <v>1</v>
      </c>
      <c r="Q49" s="272"/>
    </row>
    <row r="50" spans="2:17" ht="15" customHeight="1">
      <c r="B50" s="284"/>
      <c r="C50" s="285"/>
      <c r="D50" s="284"/>
      <c r="F50" s="284"/>
      <c r="G50" s="285"/>
      <c r="H50" s="284"/>
      <c r="J50" s="284"/>
      <c r="K50" s="285"/>
      <c r="L50" s="322"/>
      <c r="N50" s="284"/>
      <c r="O50" s="285"/>
      <c r="P50" s="284"/>
      <c r="Q50" s="272"/>
    </row>
    <row r="51" spans="2:17" ht="15" customHeight="1">
      <c r="B51" s="284"/>
      <c r="C51" s="285"/>
      <c r="D51" s="284"/>
      <c r="F51" s="284"/>
      <c r="G51" s="285"/>
      <c r="H51" s="284"/>
      <c r="J51" s="284"/>
      <c r="K51" s="285"/>
      <c r="L51" s="322"/>
      <c r="N51" s="284"/>
      <c r="O51" s="285"/>
      <c r="P51" s="284"/>
      <c r="Q51" s="272"/>
    </row>
    <row r="52" spans="2:17" ht="15" customHeight="1">
      <c r="B52" s="284"/>
      <c r="C52" s="285"/>
      <c r="D52" s="284"/>
      <c r="F52" s="284"/>
      <c r="G52" s="285"/>
      <c r="H52" s="284"/>
      <c r="J52" s="284"/>
      <c r="K52" s="285"/>
      <c r="L52" s="322"/>
      <c r="N52" s="284"/>
      <c r="O52" s="285"/>
      <c r="P52" s="284"/>
      <c r="Q52" s="272"/>
    </row>
    <row r="53" ht="9" customHeight="1"/>
    <row r="54" ht="9" customHeight="1"/>
    <row r="55" ht="9" customHeight="1"/>
    <row r="56" ht="9" customHeight="1"/>
    <row r="57" ht="9" customHeight="1"/>
    <row r="58" ht="18" customHeight="1"/>
    <row r="59" ht="18" customHeight="1" thickBot="1"/>
    <row r="60" spans="2:16" ht="18" customHeight="1">
      <c r="B60" s="263" t="s">
        <v>228</v>
      </c>
      <c r="C60" s="264" t="s">
        <v>246</v>
      </c>
      <c r="D60" s="265" t="s">
        <v>230</v>
      </c>
      <c r="E60" s="272"/>
      <c r="F60" s="263" t="s">
        <v>228</v>
      </c>
      <c r="G60" s="264" t="s">
        <v>247</v>
      </c>
      <c r="H60" s="265" t="s">
        <v>230</v>
      </c>
      <c r="I60" s="272"/>
      <c r="J60" s="263" t="s">
        <v>228</v>
      </c>
      <c r="K60" s="264" t="s">
        <v>248</v>
      </c>
      <c r="L60" s="265" t="s">
        <v>230</v>
      </c>
      <c r="M60" s="272"/>
      <c r="N60" s="263" t="s">
        <v>228</v>
      </c>
      <c r="O60" s="264" t="s">
        <v>249</v>
      </c>
      <c r="P60" s="265" t="s">
        <v>230</v>
      </c>
    </row>
    <row r="61" spans="2:17" ht="15" customHeight="1">
      <c r="B61" s="269" t="s">
        <v>151</v>
      </c>
      <c r="C61" s="293" t="s">
        <v>328</v>
      </c>
      <c r="D61" s="271">
        <v>9</v>
      </c>
      <c r="E61" s="272"/>
      <c r="F61" s="269" t="s">
        <v>151</v>
      </c>
      <c r="G61" s="270" t="s">
        <v>328</v>
      </c>
      <c r="H61" s="271">
        <v>9</v>
      </c>
      <c r="J61" s="269" t="s">
        <v>151</v>
      </c>
      <c r="K61" s="270" t="s">
        <v>328</v>
      </c>
      <c r="L61" s="271">
        <v>9</v>
      </c>
      <c r="M61" s="273"/>
      <c r="N61" s="269" t="s">
        <v>151</v>
      </c>
      <c r="O61" s="270" t="s">
        <v>341</v>
      </c>
      <c r="P61" s="271">
        <v>9</v>
      </c>
      <c r="Q61" s="272"/>
    </row>
    <row r="62" spans="2:17" ht="15" customHeight="1">
      <c r="B62" s="269" t="s">
        <v>152</v>
      </c>
      <c r="C62" s="293" t="s">
        <v>343</v>
      </c>
      <c r="D62" s="271">
        <v>7</v>
      </c>
      <c r="E62" s="272"/>
      <c r="F62" s="269" t="s">
        <v>152</v>
      </c>
      <c r="G62" s="270" t="s">
        <v>347</v>
      </c>
      <c r="H62" s="271">
        <v>7</v>
      </c>
      <c r="J62" s="269" t="s">
        <v>152</v>
      </c>
      <c r="K62" s="270" t="s">
        <v>345</v>
      </c>
      <c r="L62" s="271">
        <v>7</v>
      </c>
      <c r="M62" s="273"/>
      <c r="N62" s="269" t="s">
        <v>152</v>
      </c>
      <c r="O62" s="270" t="s">
        <v>329</v>
      </c>
      <c r="P62" s="271">
        <v>7</v>
      </c>
      <c r="Q62" s="272"/>
    </row>
    <row r="63" spans="2:17" ht="15" customHeight="1">
      <c r="B63" s="269" t="s">
        <v>153</v>
      </c>
      <c r="C63" s="294" t="s">
        <v>329</v>
      </c>
      <c r="D63" s="271">
        <v>6</v>
      </c>
      <c r="E63" s="272"/>
      <c r="F63" s="269" t="s">
        <v>153</v>
      </c>
      <c r="G63" s="320"/>
      <c r="H63" s="271">
        <v>6</v>
      </c>
      <c r="J63" s="269" t="s">
        <v>153</v>
      </c>
      <c r="K63" s="274" t="s">
        <v>319</v>
      </c>
      <c r="L63" s="271">
        <v>6</v>
      </c>
      <c r="M63" s="273"/>
      <c r="N63" s="269" t="s">
        <v>153</v>
      </c>
      <c r="O63" s="274" t="s">
        <v>327</v>
      </c>
      <c r="P63" s="271">
        <v>6</v>
      </c>
      <c r="Q63" s="272"/>
    </row>
    <row r="64" spans="2:17" s="279" customFormat="1" ht="15" customHeight="1">
      <c r="B64" s="275" t="s">
        <v>154</v>
      </c>
      <c r="C64" s="317"/>
      <c r="D64" s="277">
        <v>5</v>
      </c>
      <c r="E64" s="278"/>
      <c r="F64" s="275" t="s">
        <v>154</v>
      </c>
      <c r="G64" s="314"/>
      <c r="H64" s="277">
        <v>5</v>
      </c>
      <c r="J64" s="275" t="s">
        <v>154</v>
      </c>
      <c r="K64" s="276" t="s">
        <v>322</v>
      </c>
      <c r="L64" s="277">
        <v>5</v>
      </c>
      <c r="M64" s="280"/>
      <c r="N64" s="275" t="s">
        <v>154</v>
      </c>
      <c r="O64" s="276" t="s">
        <v>318</v>
      </c>
      <c r="P64" s="277">
        <v>5</v>
      </c>
      <c r="Q64" s="278"/>
    </row>
    <row r="65" spans="2:17" ht="15" customHeight="1">
      <c r="B65" s="269" t="s">
        <v>155</v>
      </c>
      <c r="C65" s="318"/>
      <c r="D65" s="271">
        <v>4</v>
      </c>
      <c r="E65" s="272"/>
      <c r="F65" s="269" t="s">
        <v>155</v>
      </c>
      <c r="G65" s="314"/>
      <c r="H65" s="271">
        <v>4</v>
      </c>
      <c r="J65" s="269" t="s">
        <v>155</v>
      </c>
      <c r="K65" s="270" t="s">
        <v>318</v>
      </c>
      <c r="L65" s="271">
        <v>4</v>
      </c>
      <c r="M65" s="273"/>
      <c r="N65" s="269" t="s">
        <v>155</v>
      </c>
      <c r="O65" s="270" t="s">
        <v>328</v>
      </c>
      <c r="P65" s="271">
        <v>4</v>
      </c>
      <c r="Q65" s="272"/>
    </row>
    <row r="66" spans="2:17" ht="15" customHeight="1">
      <c r="B66" s="269" t="s">
        <v>156</v>
      </c>
      <c r="C66" s="318"/>
      <c r="D66" s="271">
        <v>3</v>
      </c>
      <c r="E66" s="272"/>
      <c r="F66" s="269" t="s">
        <v>156</v>
      </c>
      <c r="G66" s="314"/>
      <c r="H66" s="271">
        <v>3</v>
      </c>
      <c r="J66" s="269" t="s">
        <v>156</v>
      </c>
      <c r="K66" s="314"/>
      <c r="L66" s="271">
        <v>3</v>
      </c>
      <c r="M66" s="273"/>
      <c r="N66" s="269" t="s">
        <v>156</v>
      </c>
      <c r="O66" s="270" t="s">
        <v>326</v>
      </c>
      <c r="P66" s="271">
        <v>3</v>
      </c>
      <c r="Q66" s="272"/>
    </row>
    <row r="67" spans="2:17" ht="15" customHeight="1">
      <c r="B67" s="269" t="s">
        <v>157</v>
      </c>
      <c r="C67" s="318"/>
      <c r="D67" s="271">
        <v>2</v>
      </c>
      <c r="E67" s="272"/>
      <c r="F67" s="269" t="s">
        <v>157</v>
      </c>
      <c r="G67" s="314"/>
      <c r="H67" s="271">
        <v>2</v>
      </c>
      <c r="J67" s="269" t="s">
        <v>157</v>
      </c>
      <c r="K67" s="314"/>
      <c r="L67" s="271">
        <v>2</v>
      </c>
      <c r="M67" s="273"/>
      <c r="N67" s="269" t="s">
        <v>157</v>
      </c>
      <c r="O67" s="270" t="s">
        <v>347</v>
      </c>
      <c r="P67" s="271">
        <v>2</v>
      </c>
      <c r="Q67" s="272"/>
    </row>
    <row r="68" spans="2:17" ht="15" customHeight="1" thickBot="1">
      <c r="B68" s="281" t="s">
        <v>158</v>
      </c>
      <c r="C68" s="319"/>
      <c r="D68" s="283">
        <v>1</v>
      </c>
      <c r="E68" s="272"/>
      <c r="F68" s="281" t="s">
        <v>158</v>
      </c>
      <c r="G68" s="315"/>
      <c r="H68" s="283">
        <v>1</v>
      </c>
      <c r="J68" s="281" t="s">
        <v>158</v>
      </c>
      <c r="K68" s="315"/>
      <c r="L68" s="283">
        <v>1</v>
      </c>
      <c r="M68" s="273"/>
      <c r="N68" s="281" t="s">
        <v>158</v>
      </c>
      <c r="O68" s="282" t="s">
        <v>343</v>
      </c>
      <c r="P68" s="283">
        <v>1</v>
      </c>
      <c r="Q68" s="272"/>
    </row>
    <row r="69" spans="2:20" s="272" customFormat="1" ht="9" customHeight="1" thickBot="1">
      <c r="B69" s="284"/>
      <c r="C69" s="285"/>
      <c r="D69" s="284"/>
      <c r="F69" s="284"/>
      <c r="G69" s="285"/>
      <c r="H69" s="284"/>
      <c r="J69" s="284"/>
      <c r="K69" s="285"/>
      <c r="L69" s="284"/>
      <c r="N69" s="284"/>
      <c r="O69" s="285"/>
      <c r="P69" s="284"/>
      <c r="R69" s="284"/>
      <c r="S69" s="285"/>
      <c r="T69" s="284"/>
    </row>
    <row r="70" spans="2:16" ht="18" customHeight="1">
      <c r="B70" s="263" t="s">
        <v>228</v>
      </c>
      <c r="C70" s="295" t="s">
        <v>250</v>
      </c>
      <c r="D70" s="265" t="s">
        <v>230</v>
      </c>
      <c r="F70" s="263" t="s">
        <v>228</v>
      </c>
      <c r="G70" s="295" t="s">
        <v>251</v>
      </c>
      <c r="H70" s="265" t="s">
        <v>230</v>
      </c>
      <c r="I70" s="272"/>
      <c r="J70" s="263" t="s">
        <v>228</v>
      </c>
      <c r="K70" s="295" t="s">
        <v>252</v>
      </c>
      <c r="L70" s="265" t="s">
        <v>230</v>
      </c>
      <c r="N70" s="263" t="s">
        <v>228</v>
      </c>
      <c r="O70" s="295" t="s">
        <v>253</v>
      </c>
      <c r="P70" s="265" t="s">
        <v>230</v>
      </c>
    </row>
    <row r="71" spans="2:16" ht="15" customHeight="1">
      <c r="B71" s="269" t="s">
        <v>151</v>
      </c>
      <c r="C71" s="293" t="s">
        <v>347</v>
      </c>
      <c r="D71" s="271">
        <v>9</v>
      </c>
      <c r="E71" s="272"/>
      <c r="F71" s="269" t="s">
        <v>151</v>
      </c>
      <c r="G71" s="270" t="s">
        <v>341</v>
      </c>
      <c r="H71" s="271">
        <v>9</v>
      </c>
      <c r="J71" s="269" t="s">
        <v>151</v>
      </c>
      <c r="K71" s="270" t="s">
        <v>341</v>
      </c>
      <c r="L71" s="271">
        <v>9</v>
      </c>
      <c r="N71" s="269" t="s">
        <v>151</v>
      </c>
      <c r="O71" s="325"/>
      <c r="P71" s="271">
        <v>9</v>
      </c>
    </row>
    <row r="72" spans="2:16" ht="15" customHeight="1">
      <c r="B72" s="269" t="s">
        <v>152</v>
      </c>
      <c r="C72" s="293" t="s">
        <v>341</v>
      </c>
      <c r="D72" s="271">
        <v>7</v>
      </c>
      <c r="E72" s="272"/>
      <c r="F72" s="269" t="s">
        <v>152</v>
      </c>
      <c r="G72" s="270" t="s">
        <v>343</v>
      </c>
      <c r="H72" s="271">
        <v>7</v>
      </c>
      <c r="J72" s="269" t="s">
        <v>152</v>
      </c>
      <c r="K72" s="270" t="s">
        <v>347</v>
      </c>
      <c r="L72" s="271">
        <v>7</v>
      </c>
      <c r="N72" s="269" t="s">
        <v>152</v>
      </c>
      <c r="O72" s="325"/>
      <c r="P72" s="271">
        <v>7</v>
      </c>
    </row>
    <row r="73" spans="2:16" ht="15" customHeight="1">
      <c r="B73" s="269" t="s">
        <v>153</v>
      </c>
      <c r="C73" s="321"/>
      <c r="D73" s="271">
        <v>6</v>
      </c>
      <c r="E73" s="272"/>
      <c r="F73" s="269" t="s">
        <v>153</v>
      </c>
      <c r="G73" s="320"/>
      <c r="H73" s="271">
        <v>6</v>
      </c>
      <c r="J73" s="269" t="s">
        <v>153</v>
      </c>
      <c r="K73" s="274" t="s">
        <v>313</v>
      </c>
      <c r="L73" s="271">
        <v>6</v>
      </c>
      <c r="N73" s="269" t="s">
        <v>153</v>
      </c>
      <c r="O73" s="326"/>
      <c r="P73" s="271">
        <v>6</v>
      </c>
    </row>
    <row r="74" spans="2:16" s="279" customFormat="1" ht="15" customHeight="1">
      <c r="B74" s="275" t="s">
        <v>154</v>
      </c>
      <c r="C74" s="317"/>
      <c r="D74" s="277">
        <v>5</v>
      </c>
      <c r="E74" s="278"/>
      <c r="F74" s="275" t="s">
        <v>154</v>
      </c>
      <c r="G74" s="314"/>
      <c r="H74" s="277">
        <v>5</v>
      </c>
      <c r="J74" s="275" t="s">
        <v>154</v>
      </c>
      <c r="K74" s="276" t="s">
        <v>340</v>
      </c>
      <c r="L74" s="277">
        <v>5</v>
      </c>
      <c r="N74" s="275" t="s">
        <v>154</v>
      </c>
      <c r="O74" s="327"/>
      <c r="P74" s="277">
        <v>5</v>
      </c>
    </row>
    <row r="75" spans="2:16" ht="15" customHeight="1">
      <c r="B75" s="269" t="s">
        <v>155</v>
      </c>
      <c r="C75" s="318"/>
      <c r="D75" s="271">
        <v>4</v>
      </c>
      <c r="E75" s="272"/>
      <c r="F75" s="269" t="s">
        <v>155</v>
      </c>
      <c r="G75" s="314"/>
      <c r="H75" s="271">
        <v>4</v>
      </c>
      <c r="J75" s="269" t="s">
        <v>155</v>
      </c>
      <c r="K75" s="270" t="s">
        <v>343</v>
      </c>
      <c r="L75" s="271">
        <v>4</v>
      </c>
      <c r="N75" s="269" t="s">
        <v>155</v>
      </c>
      <c r="O75" s="325"/>
      <c r="P75" s="271">
        <v>4</v>
      </c>
    </row>
    <row r="76" spans="2:16" ht="15" customHeight="1">
      <c r="B76" s="269" t="s">
        <v>156</v>
      </c>
      <c r="C76" s="318"/>
      <c r="D76" s="271">
        <v>3</v>
      </c>
      <c r="E76" s="272"/>
      <c r="F76" s="269" t="s">
        <v>156</v>
      </c>
      <c r="G76" s="314"/>
      <c r="H76" s="271">
        <v>3</v>
      </c>
      <c r="J76" s="269" t="s">
        <v>156</v>
      </c>
      <c r="K76" s="314"/>
      <c r="L76" s="271">
        <v>3</v>
      </c>
      <c r="N76" s="269" t="s">
        <v>156</v>
      </c>
      <c r="O76" s="325"/>
      <c r="P76" s="271">
        <v>3</v>
      </c>
    </row>
    <row r="77" spans="2:16" ht="15" customHeight="1">
      <c r="B77" s="269" t="s">
        <v>157</v>
      </c>
      <c r="C77" s="318"/>
      <c r="D77" s="271">
        <v>2</v>
      </c>
      <c r="E77" s="272"/>
      <c r="F77" s="269" t="s">
        <v>157</v>
      </c>
      <c r="G77" s="314"/>
      <c r="H77" s="271">
        <v>2</v>
      </c>
      <c r="J77" s="269" t="s">
        <v>157</v>
      </c>
      <c r="K77" s="314"/>
      <c r="L77" s="271">
        <v>2</v>
      </c>
      <c r="N77" s="269" t="s">
        <v>157</v>
      </c>
      <c r="O77" s="325"/>
      <c r="P77" s="271">
        <v>2</v>
      </c>
    </row>
    <row r="78" spans="2:16" ht="15" customHeight="1" thickBot="1">
      <c r="B78" s="281" t="s">
        <v>158</v>
      </c>
      <c r="C78" s="319"/>
      <c r="D78" s="283">
        <v>1</v>
      </c>
      <c r="E78" s="272"/>
      <c r="F78" s="281" t="s">
        <v>158</v>
      </c>
      <c r="G78" s="315"/>
      <c r="H78" s="283">
        <v>1</v>
      </c>
      <c r="J78" s="281" t="s">
        <v>158</v>
      </c>
      <c r="K78" s="315"/>
      <c r="L78" s="283">
        <v>1</v>
      </c>
      <c r="N78" s="281" t="s">
        <v>158</v>
      </c>
      <c r="O78" s="328"/>
      <c r="P78" s="283">
        <v>1</v>
      </c>
    </row>
    <row r="79" spans="2:20" s="272" customFormat="1" ht="9" customHeight="1" thickBot="1">
      <c r="B79" s="284"/>
      <c r="C79" s="285"/>
      <c r="D79" s="284"/>
      <c r="F79" s="284"/>
      <c r="G79" s="285"/>
      <c r="H79" s="284"/>
      <c r="J79" s="284"/>
      <c r="K79" s="285"/>
      <c r="L79" s="284"/>
      <c r="N79" s="284"/>
      <c r="O79" s="285"/>
      <c r="P79" s="284"/>
      <c r="R79" s="284"/>
      <c r="S79" s="285"/>
      <c r="T79" s="284"/>
    </row>
    <row r="80" spans="2:20" ht="18" customHeight="1">
      <c r="B80" s="263" t="s">
        <v>228</v>
      </c>
      <c r="C80" s="295" t="s">
        <v>254</v>
      </c>
      <c r="D80" s="265" t="s">
        <v>230</v>
      </c>
      <c r="F80" s="263" t="s">
        <v>228</v>
      </c>
      <c r="G80" s="295" t="s">
        <v>255</v>
      </c>
      <c r="H80" s="265" t="s">
        <v>230</v>
      </c>
      <c r="I80" s="272"/>
      <c r="J80" s="263" t="s">
        <v>228</v>
      </c>
      <c r="K80" s="295" t="s">
        <v>293</v>
      </c>
      <c r="L80" s="265" t="s">
        <v>230</v>
      </c>
      <c r="N80" s="263" t="s">
        <v>228</v>
      </c>
      <c r="O80" s="295" t="s">
        <v>256</v>
      </c>
      <c r="P80" s="265" t="s">
        <v>230</v>
      </c>
      <c r="Q80" s="296"/>
      <c r="R80" s="297"/>
      <c r="S80" s="298"/>
      <c r="T80" s="299"/>
    </row>
    <row r="81" spans="2:20" ht="15" customHeight="1">
      <c r="B81" s="269" t="s">
        <v>151</v>
      </c>
      <c r="C81" s="270" t="s">
        <v>341</v>
      </c>
      <c r="D81" s="271">
        <v>9</v>
      </c>
      <c r="F81" s="269" t="s">
        <v>151</v>
      </c>
      <c r="G81" s="270" t="s">
        <v>335</v>
      </c>
      <c r="H81" s="271">
        <v>9</v>
      </c>
      <c r="I81" s="272"/>
      <c r="J81" s="269" t="s">
        <v>151</v>
      </c>
      <c r="K81" s="270" t="s">
        <v>341</v>
      </c>
      <c r="L81" s="271">
        <v>9</v>
      </c>
      <c r="N81" s="269" t="s">
        <v>151</v>
      </c>
      <c r="O81" s="270" t="s">
        <v>336</v>
      </c>
      <c r="P81" s="271">
        <v>9</v>
      </c>
      <c r="Q81" s="256"/>
      <c r="R81" s="284"/>
      <c r="S81" s="285"/>
      <c r="T81" s="284"/>
    </row>
    <row r="82" spans="2:20" ht="15" customHeight="1">
      <c r="B82" s="269" t="s">
        <v>152</v>
      </c>
      <c r="C82" s="270" t="s">
        <v>320</v>
      </c>
      <c r="D82" s="271">
        <v>7</v>
      </c>
      <c r="F82" s="269" t="s">
        <v>152</v>
      </c>
      <c r="G82" s="270" t="s">
        <v>346</v>
      </c>
      <c r="H82" s="271">
        <v>7</v>
      </c>
      <c r="I82" s="272"/>
      <c r="J82" s="269" t="s">
        <v>152</v>
      </c>
      <c r="K82" s="270" t="s">
        <v>318</v>
      </c>
      <c r="L82" s="271">
        <v>7</v>
      </c>
      <c r="N82" s="269" t="s">
        <v>152</v>
      </c>
      <c r="O82" s="270" t="s">
        <v>323</v>
      </c>
      <c r="P82" s="271">
        <v>7</v>
      </c>
      <c r="Q82" s="256"/>
      <c r="R82" s="284"/>
      <c r="S82" s="285"/>
      <c r="T82" s="284"/>
    </row>
    <row r="83" spans="2:20" ht="15" customHeight="1">
      <c r="B83" s="269" t="s">
        <v>153</v>
      </c>
      <c r="C83" s="274" t="s">
        <v>318</v>
      </c>
      <c r="D83" s="271">
        <v>6</v>
      </c>
      <c r="F83" s="269" t="s">
        <v>153</v>
      </c>
      <c r="G83" s="274" t="s">
        <v>341</v>
      </c>
      <c r="H83" s="271">
        <v>6</v>
      </c>
      <c r="I83" s="272"/>
      <c r="J83" s="269" t="s">
        <v>153</v>
      </c>
      <c r="K83" s="320"/>
      <c r="L83" s="271">
        <v>6</v>
      </c>
      <c r="N83" s="269" t="s">
        <v>153</v>
      </c>
      <c r="O83" s="274" t="s">
        <v>341</v>
      </c>
      <c r="P83" s="271">
        <v>6</v>
      </c>
      <c r="Q83" s="256"/>
      <c r="R83" s="284"/>
      <c r="S83" s="285"/>
      <c r="T83" s="284"/>
    </row>
    <row r="84" spans="2:20" s="279" customFormat="1" ht="15" customHeight="1">
      <c r="B84" s="275" t="s">
        <v>154</v>
      </c>
      <c r="C84" s="316"/>
      <c r="D84" s="277">
        <v>5</v>
      </c>
      <c r="F84" s="275" t="s">
        <v>154</v>
      </c>
      <c r="G84" s="276" t="s">
        <v>318</v>
      </c>
      <c r="H84" s="277">
        <v>5</v>
      </c>
      <c r="I84" s="278"/>
      <c r="J84" s="275" t="s">
        <v>154</v>
      </c>
      <c r="K84" s="316"/>
      <c r="L84" s="277">
        <v>5</v>
      </c>
      <c r="N84" s="275" t="s">
        <v>154</v>
      </c>
      <c r="O84" s="276" t="s">
        <v>310</v>
      </c>
      <c r="P84" s="277">
        <v>5</v>
      </c>
      <c r="Q84" s="300"/>
      <c r="R84" s="301"/>
      <c r="S84" s="302"/>
      <c r="T84" s="301"/>
    </row>
    <row r="85" spans="2:20" ht="15" customHeight="1">
      <c r="B85" s="269" t="s">
        <v>155</v>
      </c>
      <c r="C85" s="314"/>
      <c r="D85" s="271">
        <v>4</v>
      </c>
      <c r="F85" s="269" t="s">
        <v>155</v>
      </c>
      <c r="G85" s="270" t="s">
        <v>328</v>
      </c>
      <c r="H85" s="271">
        <v>4</v>
      </c>
      <c r="I85" s="272"/>
      <c r="J85" s="269" t="s">
        <v>155</v>
      </c>
      <c r="K85" s="314"/>
      <c r="L85" s="271">
        <v>4</v>
      </c>
      <c r="N85" s="269" t="s">
        <v>155</v>
      </c>
      <c r="O85" s="270" t="s">
        <v>318</v>
      </c>
      <c r="P85" s="271">
        <v>4</v>
      </c>
      <c r="Q85" s="256"/>
      <c r="R85" s="284"/>
      <c r="S85" s="285"/>
      <c r="T85" s="284"/>
    </row>
    <row r="86" spans="2:20" ht="15" customHeight="1">
      <c r="B86" s="269" t="s">
        <v>156</v>
      </c>
      <c r="C86" s="314"/>
      <c r="D86" s="271">
        <v>3</v>
      </c>
      <c r="F86" s="269" t="s">
        <v>156</v>
      </c>
      <c r="G86" s="314"/>
      <c r="H86" s="271">
        <v>3</v>
      </c>
      <c r="I86" s="272"/>
      <c r="J86" s="269" t="s">
        <v>156</v>
      </c>
      <c r="K86" s="314"/>
      <c r="L86" s="271">
        <v>3</v>
      </c>
      <c r="N86" s="269" t="s">
        <v>156</v>
      </c>
      <c r="O86" s="270" t="s">
        <v>324</v>
      </c>
      <c r="P86" s="271">
        <v>3</v>
      </c>
      <c r="Q86" s="256"/>
      <c r="R86" s="284"/>
      <c r="S86" s="285"/>
      <c r="T86" s="284"/>
    </row>
    <row r="87" spans="2:20" ht="15" customHeight="1">
      <c r="B87" s="269" t="s">
        <v>157</v>
      </c>
      <c r="C87" s="314"/>
      <c r="D87" s="271">
        <v>2</v>
      </c>
      <c r="F87" s="269" t="s">
        <v>157</v>
      </c>
      <c r="G87" s="314"/>
      <c r="H87" s="271">
        <v>2</v>
      </c>
      <c r="I87" s="272"/>
      <c r="J87" s="269" t="s">
        <v>157</v>
      </c>
      <c r="K87" s="314"/>
      <c r="L87" s="271">
        <v>2</v>
      </c>
      <c r="N87" s="269" t="s">
        <v>157</v>
      </c>
      <c r="O87" s="314"/>
      <c r="P87" s="271">
        <v>2</v>
      </c>
      <c r="Q87" s="256"/>
      <c r="R87" s="284"/>
      <c r="S87" s="285"/>
      <c r="T87" s="284"/>
    </row>
    <row r="88" spans="2:20" ht="15" customHeight="1" thickBot="1">
      <c r="B88" s="281" t="s">
        <v>158</v>
      </c>
      <c r="C88" s="315"/>
      <c r="D88" s="283">
        <v>1</v>
      </c>
      <c r="F88" s="281" t="s">
        <v>158</v>
      </c>
      <c r="G88" s="315"/>
      <c r="H88" s="283">
        <v>1</v>
      </c>
      <c r="I88" s="272"/>
      <c r="J88" s="281" t="s">
        <v>158</v>
      </c>
      <c r="K88" s="315"/>
      <c r="L88" s="283">
        <v>1</v>
      </c>
      <c r="N88" s="281" t="s">
        <v>158</v>
      </c>
      <c r="O88" s="315"/>
      <c r="P88" s="283">
        <v>1</v>
      </c>
      <c r="Q88" s="256"/>
      <c r="R88" s="284"/>
      <c r="S88" s="285"/>
      <c r="T88" s="284"/>
    </row>
    <row r="89" spans="2:20" s="272" customFormat="1" ht="9" customHeight="1" thickBot="1">
      <c r="B89" s="284"/>
      <c r="C89" s="285"/>
      <c r="D89" s="284"/>
      <c r="F89" s="284"/>
      <c r="G89" s="285"/>
      <c r="H89" s="284"/>
      <c r="J89" s="284"/>
      <c r="K89" s="285"/>
      <c r="L89" s="284"/>
      <c r="N89" s="284"/>
      <c r="O89" s="285"/>
      <c r="P89" s="284"/>
      <c r="R89" s="284"/>
      <c r="S89" s="285"/>
      <c r="T89" s="284"/>
    </row>
    <row r="90" spans="2:20" ht="18" customHeight="1">
      <c r="B90" s="263" t="s">
        <v>228</v>
      </c>
      <c r="C90" s="295" t="s">
        <v>257</v>
      </c>
      <c r="D90" s="265" t="s">
        <v>230</v>
      </c>
      <c r="F90" s="263" t="s">
        <v>228</v>
      </c>
      <c r="G90" s="295" t="s">
        <v>292</v>
      </c>
      <c r="H90" s="265" t="s">
        <v>230</v>
      </c>
      <c r="J90" s="263" t="s">
        <v>228</v>
      </c>
      <c r="K90" s="264" t="s">
        <v>258</v>
      </c>
      <c r="L90" s="265" t="s">
        <v>230</v>
      </c>
      <c r="N90" s="263" t="s">
        <v>228</v>
      </c>
      <c r="O90" s="264" t="s">
        <v>259</v>
      </c>
      <c r="P90" s="265" t="s">
        <v>230</v>
      </c>
      <c r="Q90" s="296"/>
      <c r="R90" s="297"/>
      <c r="S90" s="298"/>
      <c r="T90" s="299"/>
    </row>
    <row r="91" spans="2:20" ht="15" customHeight="1">
      <c r="B91" s="269" t="s">
        <v>151</v>
      </c>
      <c r="C91" s="270" t="s">
        <v>341</v>
      </c>
      <c r="D91" s="271">
        <v>9</v>
      </c>
      <c r="F91" s="269" t="s">
        <v>151</v>
      </c>
      <c r="G91" s="270" t="s">
        <v>326</v>
      </c>
      <c r="H91" s="271">
        <v>9</v>
      </c>
      <c r="J91" s="269" t="s">
        <v>151</v>
      </c>
      <c r="K91" s="270" t="s">
        <v>310</v>
      </c>
      <c r="L91" s="271">
        <v>9</v>
      </c>
      <c r="N91" s="269" t="s">
        <v>151</v>
      </c>
      <c r="O91" s="270" t="s">
        <v>336</v>
      </c>
      <c r="P91" s="271">
        <v>9</v>
      </c>
      <c r="Q91" s="256"/>
      <c r="R91" s="284"/>
      <c r="S91" s="285"/>
      <c r="T91" s="284"/>
    </row>
    <row r="92" spans="2:20" ht="15" customHeight="1">
      <c r="B92" s="269" t="s">
        <v>152</v>
      </c>
      <c r="C92" s="270" t="s">
        <v>342</v>
      </c>
      <c r="D92" s="271">
        <v>7</v>
      </c>
      <c r="F92" s="269" t="s">
        <v>152</v>
      </c>
      <c r="G92" s="270" t="s">
        <v>347</v>
      </c>
      <c r="H92" s="271">
        <v>7</v>
      </c>
      <c r="J92" s="269" t="s">
        <v>152</v>
      </c>
      <c r="K92" s="270" t="s">
        <v>344</v>
      </c>
      <c r="L92" s="271">
        <v>7</v>
      </c>
      <c r="N92" s="269" t="s">
        <v>152</v>
      </c>
      <c r="O92" s="270" t="s">
        <v>326</v>
      </c>
      <c r="P92" s="271">
        <v>7</v>
      </c>
      <c r="Q92" s="256"/>
      <c r="R92" s="284"/>
      <c r="S92" s="285"/>
      <c r="T92" s="284"/>
    </row>
    <row r="93" spans="2:20" ht="15" customHeight="1">
      <c r="B93" s="269" t="s">
        <v>153</v>
      </c>
      <c r="C93" s="274" t="s">
        <v>310</v>
      </c>
      <c r="D93" s="271">
        <v>6</v>
      </c>
      <c r="F93" s="269" t="s">
        <v>153</v>
      </c>
      <c r="G93" s="274" t="s">
        <v>341</v>
      </c>
      <c r="H93" s="271">
        <v>6</v>
      </c>
      <c r="J93" s="269" t="s">
        <v>153</v>
      </c>
      <c r="K93" s="274" t="s">
        <v>326</v>
      </c>
      <c r="L93" s="271">
        <v>6</v>
      </c>
      <c r="N93" s="269" t="s">
        <v>153</v>
      </c>
      <c r="O93" s="274" t="s">
        <v>328</v>
      </c>
      <c r="P93" s="271">
        <v>6</v>
      </c>
      <c r="Q93" s="256"/>
      <c r="R93" s="284"/>
      <c r="S93" s="285"/>
      <c r="T93" s="284"/>
    </row>
    <row r="94" spans="2:20" s="279" customFormat="1" ht="15" customHeight="1">
      <c r="B94" s="275" t="s">
        <v>154</v>
      </c>
      <c r="C94" s="276" t="s">
        <v>318</v>
      </c>
      <c r="D94" s="277">
        <v>5</v>
      </c>
      <c r="F94" s="275" t="s">
        <v>154</v>
      </c>
      <c r="G94" s="276" t="s">
        <v>320</v>
      </c>
      <c r="H94" s="277">
        <v>5</v>
      </c>
      <c r="J94" s="275" t="s">
        <v>154</v>
      </c>
      <c r="K94" s="276" t="s">
        <v>345</v>
      </c>
      <c r="L94" s="277">
        <v>5</v>
      </c>
      <c r="N94" s="275" t="s">
        <v>154</v>
      </c>
      <c r="O94" s="276" t="s">
        <v>310</v>
      </c>
      <c r="P94" s="277">
        <v>5</v>
      </c>
      <c r="Q94" s="300"/>
      <c r="R94" s="301"/>
      <c r="S94" s="302"/>
      <c r="T94" s="301"/>
    </row>
    <row r="95" spans="2:20" ht="15" customHeight="1">
      <c r="B95" s="269" t="s">
        <v>155</v>
      </c>
      <c r="C95" s="270" t="s">
        <v>334</v>
      </c>
      <c r="D95" s="271">
        <v>4</v>
      </c>
      <c r="F95" s="269" t="s">
        <v>155</v>
      </c>
      <c r="G95" s="270" t="s">
        <v>332</v>
      </c>
      <c r="H95" s="271">
        <v>4</v>
      </c>
      <c r="J95" s="269" t="s">
        <v>155</v>
      </c>
      <c r="K95" s="270" t="s">
        <v>343</v>
      </c>
      <c r="L95" s="271">
        <v>4</v>
      </c>
      <c r="N95" s="269" t="s">
        <v>155</v>
      </c>
      <c r="O95" s="270" t="s">
        <v>319</v>
      </c>
      <c r="P95" s="271">
        <v>4</v>
      </c>
      <c r="Q95" s="256"/>
      <c r="R95" s="284"/>
      <c r="S95" s="285"/>
      <c r="T95" s="284"/>
    </row>
    <row r="96" spans="2:20" ht="15" customHeight="1">
      <c r="B96" s="269" t="s">
        <v>156</v>
      </c>
      <c r="C96" s="270" t="s">
        <v>332</v>
      </c>
      <c r="D96" s="271">
        <v>3</v>
      </c>
      <c r="F96" s="269" t="s">
        <v>156</v>
      </c>
      <c r="G96" s="270" t="s">
        <v>324</v>
      </c>
      <c r="H96" s="271">
        <v>3</v>
      </c>
      <c r="J96" s="269" t="s">
        <v>156</v>
      </c>
      <c r="K96" s="270" t="s">
        <v>318</v>
      </c>
      <c r="L96" s="271">
        <v>3</v>
      </c>
      <c r="N96" s="269" t="s">
        <v>156</v>
      </c>
      <c r="O96" s="270" t="s">
        <v>322</v>
      </c>
      <c r="P96" s="271">
        <v>3</v>
      </c>
      <c r="Q96" s="256"/>
      <c r="R96" s="284"/>
      <c r="S96" s="285"/>
      <c r="T96" s="284"/>
    </row>
    <row r="97" spans="2:20" ht="15" customHeight="1">
      <c r="B97" s="269" t="s">
        <v>157</v>
      </c>
      <c r="C97" s="270" t="s">
        <v>324</v>
      </c>
      <c r="D97" s="271">
        <v>2</v>
      </c>
      <c r="F97" s="269" t="s">
        <v>157</v>
      </c>
      <c r="G97" s="314"/>
      <c r="H97" s="271">
        <v>2</v>
      </c>
      <c r="J97" s="269" t="s">
        <v>157</v>
      </c>
      <c r="K97" s="270" t="s">
        <v>319</v>
      </c>
      <c r="L97" s="271">
        <v>2</v>
      </c>
      <c r="N97" s="269" t="s">
        <v>157</v>
      </c>
      <c r="O97" s="270" t="s">
        <v>329</v>
      </c>
      <c r="P97" s="271">
        <v>2</v>
      </c>
      <c r="Q97" s="256"/>
      <c r="R97" s="284"/>
      <c r="S97" s="285"/>
      <c r="T97" s="284"/>
    </row>
    <row r="98" spans="2:20" ht="15" customHeight="1" thickBot="1">
      <c r="B98" s="281" t="s">
        <v>158</v>
      </c>
      <c r="C98" s="315"/>
      <c r="D98" s="283">
        <v>1</v>
      </c>
      <c r="F98" s="281" t="s">
        <v>158</v>
      </c>
      <c r="G98" s="315"/>
      <c r="H98" s="283">
        <v>1</v>
      </c>
      <c r="J98" s="281" t="s">
        <v>158</v>
      </c>
      <c r="K98" s="282" t="s">
        <v>341</v>
      </c>
      <c r="L98" s="283">
        <v>1</v>
      </c>
      <c r="N98" s="281" t="s">
        <v>158</v>
      </c>
      <c r="O98" s="282" t="s">
        <v>336</v>
      </c>
      <c r="P98" s="283">
        <v>1</v>
      </c>
      <c r="Q98" s="256"/>
      <c r="R98" s="284"/>
      <c r="S98" s="285"/>
      <c r="T98" s="284"/>
    </row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16.5" customHeight="1" thickBot="1"/>
    <row r="120" spans="2:16" ht="16.5" customHeight="1">
      <c r="B120" s="263" t="s">
        <v>228</v>
      </c>
      <c r="C120" s="264" t="s">
        <v>260</v>
      </c>
      <c r="D120" s="265" t="s">
        <v>230</v>
      </c>
      <c r="F120" s="263" t="s">
        <v>228</v>
      </c>
      <c r="G120" s="264" t="s">
        <v>261</v>
      </c>
      <c r="H120" s="265" t="s">
        <v>230</v>
      </c>
      <c r="J120" s="263" t="s">
        <v>228</v>
      </c>
      <c r="K120" s="264" t="s">
        <v>262</v>
      </c>
      <c r="L120" s="265" t="s">
        <v>230</v>
      </c>
      <c r="N120" s="263" t="s">
        <v>228</v>
      </c>
      <c r="O120" s="264" t="s">
        <v>263</v>
      </c>
      <c r="P120" s="265" t="s">
        <v>230</v>
      </c>
    </row>
    <row r="121" spans="2:16" ht="12.75">
      <c r="B121" s="269" t="s">
        <v>151</v>
      </c>
      <c r="C121" s="270" t="s">
        <v>341</v>
      </c>
      <c r="D121" s="271">
        <v>9</v>
      </c>
      <c r="F121" s="269" t="s">
        <v>151</v>
      </c>
      <c r="G121" s="270" t="s">
        <v>336</v>
      </c>
      <c r="H121" s="271">
        <v>9</v>
      </c>
      <c r="J121" s="269" t="s">
        <v>151</v>
      </c>
      <c r="K121" s="274" t="s">
        <v>328</v>
      </c>
      <c r="L121" s="271">
        <v>9</v>
      </c>
      <c r="N121" s="269" t="s">
        <v>151</v>
      </c>
      <c r="O121" s="270" t="s">
        <v>316</v>
      </c>
      <c r="P121" s="271">
        <v>9</v>
      </c>
    </row>
    <row r="122" spans="2:16" ht="12.75">
      <c r="B122" s="269" t="s">
        <v>152</v>
      </c>
      <c r="C122" s="270" t="s">
        <v>328</v>
      </c>
      <c r="D122" s="271">
        <v>7</v>
      </c>
      <c r="F122" s="269" t="s">
        <v>152</v>
      </c>
      <c r="G122" s="270" t="s">
        <v>348</v>
      </c>
      <c r="H122" s="271">
        <v>7</v>
      </c>
      <c r="J122" s="269" t="s">
        <v>152</v>
      </c>
      <c r="K122" s="270" t="s">
        <v>313</v>
      </c>
      <c r="L122" s="271">
        <v>7</v>
      </c>
      <c r="N122" s="269" t="s">
        <v>152</v>
      </c>
      <c r="O122" s="270" t="s">
        <v>341</v>
      </c>
      <c r="P122" s="271">
        <v>7</v>
      </c>
    </row>
    <row r="123" spans="2:16" ht="12.75">
      <c r="B123" s="269" t="s">
        <v>153</v>
      </c>
      <c r="C123" s="274" t="s">
        <v>343</v>
      </c>
      <c r="D123" s="271">
        <v>6</v>
      </c>
      <c r="F123" s="269" t="s">
        <v>153</v>
      </c>
      <c r="G123" s="274" t="s">
        <v>326</v>
      </c>
      <c r="H123" s="271">
        <v>6</v>
      </c>
      <c r="J123" s="269" t="s">
        <v>153</v>
      </c>
      <c r="K123" s="270" t="s">
        <v>329</v>
      </c>
      <c r="L123" s="271">
        <v>6</v>
      </c>
      <c r="N123" s="269" t="s">
        <v>153</v>
      </c>
      <c r="O123" s="274" t="s">
        <v>318</v>
      </c>
      <c r="P123" s="271">
        <v>6</v>
      </c>
    </row>
    <row r="124" spans="2:16" ht="12.75">
      <c r="B124" s="275" t="s">
        <v>154</v>
      </c>
      <c r="C124" s="276" t="s">
        <v>318</v>
      </c>
      <c r="D124" s="277">
        <v>5</v>
      </c>
      <c r="E124" s="279"/>
      <c r="F124" s="275" t="s">
        <v>154</v>
      </c>
      <c r="G124" s="276" t="s">
        <v>328</v>
      </c>
      <c r="H124" s="277">
        <v>5</v>
      </c>
      <c r="I124" s="279"/>
      <c r="J124" s="275" t="s">
        <v>154</v>
      </c>
      <c r="K124" s="270" t="s">
        <v>343</v>
      </c>
      <c r="L124" s="277">
        <v>5</v>
      </c>
      <c r="M124" s="279"/>
      <c r="N124" s="275" t="s">
        <v>154</v>
      </c>
      <c r="O124" s="276" t="s">
        <v>343</v>
      </c>
      <c r="P124" s="277">
        <v>5</v>
      </c>
    </row>
    <row r="125" spans="2:16" ht="12.75">
      <c r="B125" s="269" t="s">
        <v>155</v>
      </c>
      <c r="C125" s="270" t="s">
        <v>340</v>
      </c>
      <c r="D125" s="271">
        <v>4</v>
      </c>
      <c r="F125" s="269" t="s">
        <v>155</v>
      </c>
      <c r="G125" s="270" t="s">
        <v>318</v>
      </c>
      <c r="H125" s="271">
        <v>4</v>
      </c>
      <c r="J125" s="269" t="s">
        <v>155</v>
      </c>
      <c r="K125" s="270" t="s">
        <v>341</v>
      </c>
      <c r="L125" s="271">
        <v>4</v>
      </c>
      <c r="N125" s="269" t="s">
        <v>155</v>
      </c>
      <c r="O125" s="270" t="s">
        <v>345</v>
      </c>
      <c r="P125" s="271">
        <v>4</v>
      </c>
    </row>
    <row r="126" spans="2:16" ht="12.75">
      <c r="B126" s="269" t="s">
        <v>156</v>
      </c>
      <c r="C126" s="270" t="s">
        <v>344</v>
      </c>
      <c r="D126" s="271">
        <v>3</v>
      </c>
      <c r="F126" s="269" t="s">
        <v>156</v>
      </c>
      <c r="G126" s="270" t="s">
        <v>313</v>
      </c>
      <c r="H126" s="271">
        <v>3</v>
      </c>
      <c r="J126" s="269" t="s">
        <v>156</v>
      </c>
      <c r="K126" s="270" t="s">
        <v>340</v>
      </c>
      <c r="L126" s="271">
        <v>3</v>
      </c>
      <c r="N126" s="269" t="s">
        <v>156</v>
      </c>
      <c r="O126" s="314"/>
      <c r="P126" s="271">
        <v>3</v>
      </c>
    </row>
    <row r="127" spans="2:16" ht="12.75">
      <c r="B127" s="269" t="s">
        <v>157</v>
      </c>
      <c r="C127" s="270" t="s">
        <v>347</v>
      </c>
      <c r="D127" s="271">
        <v>2</v>
      </c>
      <c r="F127" s="269" t="s">
        <v>157</v>
      </c>
      <c r="G127" s="270" t="s">
        <v>329</v>
      </c>
      <c r="H127" s="271">
        <v>2</v>
      </c>
      <c r="J127" s="269" t="s">
        <v>157</v>
      </c>
      <c r="K127" s="270" t="s">
        <v>318</v>
      </c>
      <c r="L127" s="271">
        <v>2</v>
      </c>
      <c r="N127" s="269" t="s">
        <v>157</v>
      </c>
      <c r="O127" s="314"/>
      <c r="P127" s="271">
        <v>2</v>
      </c>
    </row>
    <row r="128" spans="2:16" ht="13.5" thickBot="1">
      <c r="B128" s="281" t="s">
        <v>158</v>
      </c>
      <c r="C128" s="282" t="s">
        <v>345</v>
      </c>
      <c r="D128" s="283">
        <v>1</v>
      </c>
      <c r="F128" s="281" t="s">
        <v>158</v>
      </c>
      <c r="G128" s="282" t="s">
        <v>322</v>
      </c>
      <c r="H128" s="283">
        <v>1</v>
      </c>
      <c r="J128" s="281" t="s">
        <v>158</v>
      </c>
      <c r="K128" s="282" t="s">
        <v>347</v>
      </c>
      <c r="L128" s="283">
        <v>1</v>
      </c>
      <c r="N128" s="281" t="s">
        <v>158</v>
      </c>
      <c r="O128" s="315"/>
      <c r="P128" s="283">
        <v>1</v>
      </c>
    </row>
    <row r="129" ht="13.5" thickBot="1"/>
    <row r="130" spans="2:4" ht="21">
      <c r="B130" s="263" t="s">
        <v>228</v>
      </c>
      <c r="C130" s="264" t="s">
        <v>264</v>
      </c>
      <c r="D130" s="265" t="s">
        <v>230</v>
      </c>
    </row>
    <row r="131" spans="2:4" ht="12.75">
      <c r="B131" s="269" t="s">
        <v>151</v>
      </c>
      <c r="C131" s="270" t="s">
        <v>335</v>
      </c>
      <c r="D131" s="271">
        <v>9</v>
      </c>
    </row>
    <row r="132" spans="2:4" ht="12.75">
      <c r="B132" s="269" t="s">
        <v>152</v>
      </c>
      <c r="C132" s="270" t="s">
        <v>347</v>
      </c>
      <c r="D132" s="271">
        <v>7</v>
      </c>
    </row>
    <row r="133" spans="2:4" ht="12.75">
      <c r="B133" s="269" t="s">
        <v>153</v>
      </c>
      <c r="C133" s="274" t="s">
        <v>332</v>
      </c>
      <c r="D133" s="271">
        <v>6</v>
      </c>
    </row>
    <row r="134" spans="2:4" ht="12.75">
      <c r="B134" s="275" t="s">
        <v>154</v>
      </c>
      <c r="C134" s="276" t="s">
        <v>310</v>
      </c>
      <c r="D134" s="277">
        <v>5</v>
      </c>
    </row>
    <row r="135" spans="2:4" ht="12.75">
      <c r="B135" s="269" t="s">
        <v>155</v>
      </c>
      <c r="C135" s="270" t="s">
        <v>338</v>
      </c>
      <c r="D135" s="271">
        <v>4</v>
      </c>
    </row>
    <row r="136" spans="2:4" ht="12.75">
      <c r="B136" s="269" t="s">
        <v>156</v>
      </c>
      <c r="C136" s="270" t="s">
        <v>328</v>
      </c>
      <c r="D136" s="271">
        <v>3</v>
      </c>
    </row>
    <row r="137" spans="2:4" ht="12.75">
      <c r="B137" s="269" t="s">
        <v>157</v>
      </c>
      <c r="C137" s="270" t="s">
        <v>316</v>
      </c>
      <c r="D137" s="271">
        <v>2</v>
      </c>
    </row>
    <row r="138" spans="2:4" ht="13.5" thickBot="1">
      <c r="B138" s="281" t="s">
        <v>158</v>
      </c>
      <c r="C138" s="282" t="s">
        <v>318</v>
      </c>
      <c r="D138" s="283">
        <v>1</v>
      </c>
    </row>
    <row r="168" ht="12.75"/>
    <row r="169" ht="12.75"/>
  </sheetData>
  <sheetProtection/>
  <mergeCells count="5">
    <mergeCell ref="B6:Q6"/>
    <mergeCell ref="F17:F19"/>
    <mergeCell ref="H17:H19"/>
    <mergeCell ref="F15:F16"/>
    <mergeCell ref="H15:H16"/>
  </mergeCells>
  <conditionalFormatting sqref="G61:G68 C61:C68 O42:O52 G22:G29 C32:C39 G32:G39 O32:O39 K32:K39 C42:C52 C71:C78 K61:K68 O61:O68 C81:C88 K81:K88 O81:O88 C91:C98 C22:C29 S81:S88 S91:S98 G71:G78 K42:K52 C10:C19 K71:K78 O71:O78 K10:K19 G42:G52 K22:K29 O22:O29 O10:O19 G81:G88 G10:G16">
    <cfRule type="cellIs" priority="28" dxfId="1" operator="lessThanOrEqual" stopIfTrue="1">
      <formula>0</formula>
    </cfRule>
  </conditionalFormatting>
  <conditionalFormatting sqref="G91:G98">
    <cfRule type="cellIs" priority="27" dxfId="1" operator="lessThanOrEqual" stopIfTrue="1">
      <formula>0</formula>
    </cfRule>
  </conditionalFormatting>
  <conditionalFormatting sqref="C131:C138">
    <cfRule type="cellIs" priority="18" dxfId="1" operator="lessThanOrEqual" stopIfTrue="1">
      <formula>0</formula>
    </cfRule>
  </conditionalFormatting>
  <conditionalFormatting sqref="O121:O128">
    <cfRule type="cellIs" priority="16" dxfId="1" operator="lessThanOrEqual" stopIfTrue="1">
      <formula>0</formula>
    </cfRule>
  </conditionalFormatting>
  <conditionalFormatting sqref="C121:C128">
    <cfRule type="cellIs" priority="11" dxfId="1" operator="lessThanOrEqual" stopIfTrue="1">
      <formula>0</formula>
    </cfRule>
  </conditionalFormatting>
  <conditionalFormatting sqref="G121:G128">
    <cfRule type="cellIs" priority="10" dxfId="1" operator="lessThanOrEqual" stopIfTrue="1">
      <formula>0</formula>
    </cfRule>
  </conditionalFormatting>
  <conditionalFormatting sqref="K91:K98">
    <cfRule type="cellIs" priority="9" dxfId="1" operator="lessThanOrEqual" stopIfTrue="1">
      <formula>0</formula>
    </cfRule>
  </conditionalFormatting>
  <conditionalFormatting sqref="O91:O98">
    <cfRule type="cellIs" priority="8" dxfId="1" operator="lessThanOrEqual" stopIfTrue="1">
      <formula>0</formula>
    </cfRule>
  </conditionalFormatting>
  <conditionalFormatting sqref="G17:G18">
    <cfRule type="cellIs" priority="7" dxfId="1" operator="lessThanOrEqual" stopIfTrue="1">
      <formula>0</formula>
    </cfRule>
  </conditionalFormatting>
  <conditionalFormatting sqref="G19">
    <cfRule type="cellIs" priority="6" dxfId="1" operator="lessThanOrEqual" stopIfTrue="1">
      <formula>0</formula>
    </cfRule>
  </conditionalFormatting>
  <conditionalFormatting sqref="K125:K128">
    <cfRule type="cellIs" priority="5" dxfId="1" operator="lessThanOrEqual" stopIfTrue="1">
      <formula>0</formula>
    </cfRule>
  </conditionalFormatting>
  <conditionalFormatting sqref="K121">
    <cfRule type="cellIs" priority="4" dxfId="1" operator="lessThanOrEqual" stopIfTrue="1">
      <formula>0</formula>
    </cfRule>
  </conditionalFormatting>
  <conditionalFormatting sqref="K122">
    <cfRule type="cellIs" priority="3" dxfId="1" operator="lessThanOrEqual" stopIfTrue="1">
      <formula>0</formula>
    </cfRule>
  </conditionalFormatting>
  <conditionalFormatting sqref="K123">
    <cfRule type="cellIs" priority="2" dxfId="1" operator="lessThanOrEqual" stopIfTrue="1">
      <formula>0</formula>
    </cfRule>
  </conditionalFormatting>
  <conditionalFormatting sqref="K124">
    <cfRule type="cellIs" priority="1" dxfId="1" operator="lessThanOrEqual" stopIfTrue="1">
      <formula>0</formula>
    </cfRule>
  </conditionalFormatting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0" r:id="rId2"/>
  <rowBreaks count="2" manualBreakCount="2">
    <brk id="53" max="17" man="1"/>
    <brk id="110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7"/>
  <sheetViews>
    <sheetView zoomScale="115" zoomScaleNormal="115" zoomScalePageLayoutView="0" workbookViewId="0" topLeftCell="A52">
      <selection activeCell="A202" sqref="A202:G202"/>
    </sheetView>
  </sheetViews>
  <sheetFormatPr defaultColWidth="9.140625" defaultRowHeight="12.75"/>
  <cols>
    <col min="1" max="1" width="9.140625" style="150" customWidth="1"/>
    <col min="2" max="2" width="25.57421875" style="150" customWidth="1"/>
    <col min="3" max="3" width="9.140625" style="150" customWidth="1"/>
    <col min="4" max="4" width="3.140625" style="150" customWidth="1"/>
    <col min="5" max="5" width="7.8515625" style="150" customWidth="1"/>
    <col min="6" max="6" width="5.8515625" style="198" customWidth="1"/>
    <col min="7" max="7" width="36.00390625" style="199" customWidth="1"/>
    <col min="8" max="8" width="20.00390625" style="150" customWidth="1"/>
    <col min="9" max="16384" width="9.140625" style="150" customWidth="1"/>
  </cols>
  <sheetData>
    <row r="1" spans="1:7" ht="18" customHeight="1">
      <c r="A1" s="532" t="s">
        <v>359</v>
      </c>
      <c r="B1" s="532"/>
      <c r="C1" s="532"/>
      <c r="D1" s="532"/>
      <c r="E1" s="532"/>
      <c r="F1" s="532"/>
      <c r="G1" s="532"/>
    </row>
    <row r="3" spans="1:7" ht="18">
      <c r="A3" s="533" t="s">
        <v>265</v>
      </c>
      <c r="B3" s="533"/>
      <c r="C3" s="533"/>
      <c r="D3" s="533"/>
      <c r="E3" s="533"/>
      <c r="F3" s="533"/>
      <c r="G3" s="533"/>
    </row>
    <row r="4" spans="1:7" ht="18">
      <c r="A4" s="200"/>
      <c r="B4" s="200"/>
      <c r="C4" s="200"/>
      <c r="D4" s="200"/>
      <c r="E4" s="200"/>
      <c r="F4" s="200"/>
      <c r="G4" s="200"/>
    </row>
    <row r="5" spans="1:8" s="1" customFormat="1" ht="15">
      <c r="A5" s="531" t="s">
        <v>306</v>
      </c>
      <c r="B5" s="531"/>
      <c r="C5" s="531" t="s">
        <v>307</v>
      </c>
      <c r="D5" s="531"/>
      <c r="E5" s="531"/>
      <c r="F5" s="313" t="s">
        <v>308</v>
      </c>
      <c r="G5" s="313" t="s">
        <v>309</v>
      </c>
      <c r="H5" s="312"/>
    </row>
    <row r="6" spans="1:8" ht="19.5" customHeight="1">
      <c r="A6" s="530" t="s">
        <v>266</v>
      </c>
      <c r="B6" s="530"/>
      <c r="C6" s="488" t="s">
        <v>267</v>
      </c>
      <c r="D6" s="489"/>
      <c r="E6" s="489"/>
      <c r="F6" s="201" t="s">
        <v>151</v>
      </c>
      <c r="G6" s="202" t="s">
        <v>416</v>
      </c>
      <c r="H6" s="202" t="s">
        <v>328</v>
      </c>
    </row>
    <row r="7" spans="1:8" ht="19.5" customHeight="1">
      <c r="A7" s="530"/>
      <c r="B7" s="530"/>
      <c r="C7" s="491"/>
      <c r="D7" s="492"/>
      <c r="E7" s="492"/>
      <c r="F7" s="201" t="s">
        <v>152</v>
      </c>
      <c r="G7" s="202" t="s">
        <v>417</v>
      </c>
      <c r="H7" s="202" t="s">
        <v>335</v>
      </c>
    </row>
    <row r="8" spans="1:8" ht="7.5" customHeight="1">
      <c r="A8" s="530"/>
      <c r="B8" s="530"/>
      <c r="C8" s="334"/>
      <c r="D8" s="335"/>
      <c r="E8" s="335"/>
      <c r="F8" s="335"/>
      <c r="G8" s="335"/>
      <c r="H8" s="335"/>
    </row>
    <row r="9" spans="1:8" ht="19.5" customHeight="1">
      <c r="A9" s="530"/>
      <c r="B9" s="530"/>
      <c r="C9" s="488" t="s">
        <v>268</v>
      </c>
      <c r="D9" s="489"/>
      <c r="E9" s="489"/>
      <c r="F9" s="205" t="s">
        <v>151</v>
      </c>
      <c r="G9" s="206" t="s">
        <v>412</v>
      </c>
      <c r="H9" s="202" t="s">
        <v>347</v>
      </c>
    </row>
    <row r="10" spans="1:8" ht="19.5" customHeight="1">
      <c r="A10" s="530"/>
      <c r="B10" s="530"/>
      <c r="C10" s="491"/>
      <c r="D10" s="492"/>
      <c r="E10" s="492"/>
      <c r="F10" s="205" t="s">
        <v>152</v>
      </c>
      <c r="G10" s="206" t="s">
        <v>413</v>
      </c>
      <c r="H10" s="202" t="s">
        <v>340</v>
      </c>
    </row>
    <row r="11" spans="1:8" ht="7.5" customHeight="1">
      <c r="A11" s="530"/>
      <c r="B11" s="530"/>
      <c r="C11" s="520"/>
      <c r="D11" s="521"/>
      <c r="E11" s="521"/>
      <c r="F11" s="521"/>
      <c r="G11" s="521"/>
      <c r="H11" s="335"/>
    </row>
    <row r="12" spans="1:8" ht="19.5" customHeight="1">
      <c r="A12" s="530"/>
      <c r="B12" s="530"/>
      <c r="C12" s="488" t="s">
        <v>269</v>
      </c>
      <c r="D12" s="489"/>
      <c r="E12" s="489"/>
      <c r="F12" s="205" t="s">
        <v>151</v>
      </c>
      <c r="G12" s="207" t="s">
        <v>407</v>
      </c>
      <c r="H12" s="202" t="s">
        <v>408</v>
      </c>
    </row>
    <row r="13" spans="1:8" ht="19.5" customHeight="1">
      <c r="A13" s="530"/>
      <c r="B13" s="530"/>
      <c r="C13" s="491"/>
      <c r="D13" s="492"/>
      <c r="E13" s="492"/>
      <c r="F13" s="205" t="s">
        <v>152</v>
      </c>
      <c r="G13" s="207" t="s">
        <v>409</v>
      </c>
      <c r="H13" s="202" t="s">
        <v>344</v>
      </c>
    </row>
    <row r="14" spans="1:8" ht="7.5" customHeight="1">
      <c r="A14" s="530"/>
      <c r="B14" s="530"/>
      <c r="C14" s="520"/>
      <c r="D14" s="521"/>
      <c r="E14" s="521"/>
      <c r="F14" s="521"/>
      <c r="G14" s="521"/>
      <c r="H14" s="335"/>
    </row>
    <row r="15" spans="1:8" ht="19.5" customHeight="1">
      <c r="A15" s="530"/>
      <c r="B15" s="530"/>
      <c r="C15" s="488" t="s">
        <v>270</v>
      </c>
      <c r="D15" s="489"/>
      <c r="E15" s="489"/>
      <c r="F15" s="205" t="s">
        <v>151</v>
      </c>
      <c r="G15" s="207" t="s">
        <v>403</v>
      </c>
      <c r="H15" s="202" t="s">
        <v>341</v>
      </c>
    </row>
    <row r="16" spans="1:8" ht="19.5" customHeight="1">
      <c r="A16" s="530"/>
      <c r="B16" s="530"/>
      <c r="C16" s="491"/>
      <c r="D16" s="492"/>
      <c r="E16" s="492"/>
      <c r="F16" s="205" t="s">
        <v>152</v>
      </c>
      <c r="G16" s="207" t="s">
        <v>404</v>
      </c>
      <c r="H16" s="202" t="s">
        <v>348</v>
      </c>
    </row>
    <row r="17" spans="1:8" ht="7.5" customHeight="1">
      <c r="A17" s="530"/>
      <c r="B17" s="530"/>
      <c r="C17" s="520"/>
      <c r="D17" s="521"/>
      <c r="E17" s="521"/>
      <c r="F17" s="521"/>
      <c r="G17" s="521"/>
      <c r="H17" s="335"/>
    </row>
    <row r="18" spans="1:8" ht="19.5" customHeight="1">
      <c r="A18" s="530"/>
      <c r="B18" s="530"/>
      <c r="C18" s="488" t="s">
        <v>271</v>
      </c>
      <c r="D18" s="489"/>
      <c r="E18" s="489"/>
      <c r="F18" s="205" t="s">
        <v>151</v>
      </c>
      <c r="G18" s="207" t="s">
        <v>399</v>
      </c>
      <c r="H18" s="202" t="s">
        <v>328</v>
      </c>
    </row>
    <row r="19" spans="1:8" ht="19.5" customHeight="1">
      <c r="A19" s="530"/>
      <c r="B19" s="530"/>
      <c r="C19" s="491"/>
      <c r="D19" s="492"/>
      <c r="E19" s="492"/>
      <c r="F19" s="205" t="s">
        <v>152</v>
      </c>
      <c r="G19" s="207" t="s">
        <v>400</v>
      </c>
      <c r="H19" s="202" t="s">
        <v>342</v>
      </c>
    </row>
    <row r="20" spans="1:8" ht="7.5" customHeight="1">
      <c r="A20" s="530"/>
      <c r="B20" s="530"/>
      <c r="C20" s="203"/>
      <c r="D20" s="204"/>
      <c r="E20" s="204"/>
      <c r="F20" s="204"/>
      <c r="G20" s="208"/>
      <c r="H20" s="335"/>
    </row>
    <row r="21" spans="1:8" ht="19.5" customHeight="1">
      <c r="A21" s="530"/>
      <c r="B21" s="530"/>
      <c r="C21" s="488" t="s">
        <v>272</v>
      </c>
      <c r="D21" s="489"/>
      <c r="E21" s="489"/>
      <c r="F21" s="205" t="s">
        <v>151</v>
      </c>
      <c r="G21" s="209" t="s">
        <v>396</v>
      </c>
      <c r="H21" s="202" t="s">
        <v>341</v>
      </c>
    </row>
    <row r="22" spans="1:8" ht="19.5" customHeight="1">
      <c r="A22" s="530"/>
      <c r="B22" s="530"/>
      <c r="C22" s="491"/>
      <c r="D22" s="492"/>
      <c r="E22" s="492"/>
      <c r="F22" s="205" t="s">
        <v>152</v>
      </c>
      <c r="G22" s="209" t="s">
        <v>362</v>
      </c>
      <c r="H22" s="202" t="s">
        <v>341</v>
      </c>
    </row>
    <row r="23" spans="1:8" ht="7.5" customHeight="1">
      <c r="A23" s="530"/>
      <c r="B23" s="530"/>
      <c r="C23" s="210"/>
      <c r="D23" s="211"/>
      <c r="E23" s="211"/>
      <c r="F23" s="204"/>
      <c r="G23" s="208"/>
      <c r="H23" s="335"/>
    </row>
    <row r="24" spans="1:8" ht="19.5" customHeight="1">
      <c r="A24" s="530"/>
      <c r="B24" s="530"/>
      <c r="C24" s="488" t="s">
        <v>273</v>
      </c>
      <c r="D24" s="489"/>
      <c r="E24" s="490"/>
      <c r="F24" s="205" t="s">
        <v>151</v>
      </c>
      <c r="G24" s="209" t="s">
        <v>392</v>
      </c>
      <c r="H24" s="202" t="s">
        <v>347</v>
      </c>
    </row>
    <row r="25" spans="1:8" ht="19.5" customHeight="1">
      <c r="A25" s="530"/>
      <c r="B25" s="530"/>
      <c r="C25" s="491"/>
      <c r="D25" s="492"/>
      <c r="E25" s="493"/>
      <c r="F25" s="205" t="s">
        <v>152</v>
      </c>
      <c r="G25" s="209" t="s">
        <v>393</v>
      </c>
      <c r="H25" s="202" t="s">
        <v>344</v>
      </c>
    </row>
    <row r="26" spans="1:8" ht="14.25">
      <c r="A26" s="522"/>
      <c r="B26" s="523"/>
      <c r="C26" s="523"/>
      <c r="D26" s="523"/>
      <c r="E26" s="523"/>
      <c r="F26" s="523"/>
      <c r="G26" s="523"/>
      <c r="H26" s="335"/>
    </row>
    <row r="27" spans="1:8" ht="19.5" customHeight="1">
      <c r="A27" s="530" t="s">
        <v>274</v>
      </c>
      <c r="B27" s="530"/>
      <c r="C27" s="488" t="s">
        <v>267</v>
      </c>
      <c r="D27" s="489"/>
      <c r="E27" s="489"/>
      <c r="F27" s="201" t="s">
        <v>151</v>
      </c>
      <c r="G27" s="202" t="s">
        <v>418</v>
      </c>
      <c r="H27" s="202" t="s">
        <v>321</v>
      </c>
    </row>
    <row r="28" spans="1:8" ht="19.5" customHeight="1">
      <c r="A28" s="530"/>
      <c r="B28" s="530"/>
      <c r="C28" s="491"/>
      <c r="D28" s="492"/>
      <c r="E28" s="492"/>
      <c r="F28" s="201" t="s">
        <v>152</v>
      </c>
      <c r="G28" s="202" t="s">
        <v>419</v>
      </c>
      <c r="H28" s="202" t="s">
        <v>328</v>
      </c>
    </row>
    <row r="29" spans="1:8" ht="7.5" customHeight="1">
      <c r="A29" s="530"/>
      <c r="B29" s="530"/>
      <c r="C29" s="520"/>
      <c r="D29" s="521"/>
      <c r="E29" s="521"/>
      <c r="F29" s="521"/>
      <c r="G29" s="521"/>
      <c r="H29" s="335"/>
    </row>
    <row r="30" spans="1:8" ht="19.5" customHeight="1">
      <c r="A30" s="530"/>
      <c r="B30" s="530"/>
      <c r="C30" s="488" t="s">
        <v>268</v>
      </c>
      <c r="D30" s="489"/>
      <c r="E30" s="489"/>
      <c r="F30" s="205" t="s">
        <v>151</v>
      </c>
      <c r="G30" s="206" t="s">
        <v>414</v>
      </c>
      <c r="H30" s="202" t="s">
        <v>340</v>
      </c>
    </row>
    <row r="31" spans="1:8" ht="19.5" customHeight="1">
      <c r="A31" s="530"/>
      <c r="B31" s="530"/>
      <c r="C31" s="491"/>
      <c r="D31" s="492"/>
      <c r="E31" s="492"/>
      <c r="F31" s="205" t="s">
        <v>152</v>
      </c>
      <c r="G31" s="206" t="s">
        <v>415</v>
      </c>
      <c r="H31" s="202" t="s">
        <v>341</v>
      </c>
    </row>
    <row r="32" spans="1:8" ht="7.5" customHeight="1">
      <c r="A32" s="530"/>
      <c r="B32" s="530"/>
      <c r="C32" s="520"/>
      <c r="D32" s="521"/>
      <c r="E32" s="521"/>
      <c r="F32" s="521"/>
      <c r="G32" s="521"/>
      <c r="H32" s="335"/>
    </row>
    <row r="33" spans="1:8" ht="19.5" customHeight="1">
      <c r="A33" s="530"/>
      <c r="B33" s="530"/>
      <c r="C33" s="488" t="s">
        <v>269</v>
      </c>
      <c r="D33" s="489"/>
      <c r="E33" s="489"/>
      <c r="F33" s="205" t="s">
        <v>151</v>
      </c>
      <c r="G33" s="207" t="s">
        <v>410</v>
      </c>
      <c r="H33" s="202" t="s">
        <v>339</v>
      </c>
    </row>
    <row r="34" spans="1:8" ht="19.5" customHeight="1">
      <c r="A34" s="530"/>
      <c r="B34" s="530"/>
      <c r="C34" s="491"/>
      <c r="D34" s="492"/>
      <c r="E34" s="492"/>
      <c r="F34" s="205" t="s">
        <v>152</v>
      </c>
      <c r="G34" s="207" t="s">
        <v>411</v>
      </c>
      <c r="H34" s="202" t="s">
        <v>312</v>
      </c>
    </row>
    <row r="35" spans="1:8" ht="7.5" customHeight="1">
      <c r="A35" s="530"/>
      <c r="B35" s="530"/>
      <c r="C35" s="520"/>
      <c r="D35" s="521"/>
      <c r="E35" s="521"/>
      <c r="F35" s="521"/>
      <c r="G35" s="521"/>
      <c r="H35" s="335"/>
    </row>
    <row r="36" spans="1:8" ht="19.5" customHeight="1">
      <c r="A36" s="530"/>
      <c r="B36" s="530"/>
      <c r="C36" s="488" t="s">
        <v>270</v>
      </c>
      <c r="D36" s="489"/>
      <c r="E36" s="489"/>
      <c r="F36" s="205" t="s">
        <v>151</v>
      </c>
      <c r="G36" s="207" t="s">
        <v>405</v>
      </c>
      <c r="H36" s="202" t="s">
        <v>341</v>
      </c>
    </row>
    <row r="37" spans="1:8" ht="19.5" customHeight="1">
      <c r="A37" s="530"/>
      <c r="B37" s="530"/>
      <c r="C37" s="491"/>
      <c r="D37" s="492"/>
      <c r="E37" s="492"/>
      <c r="F37" s="205" t="s">
        <v>152</v>
      </c>
      <c r="G37" s="207" t="s">
        <v>406</v>
      </c>
      <c r="H37" s="202" t="s">
        <v>341</v>
      </c>
    </row>
    <row r="38" spans="1:8" ht="7.5" customHeight="1">
      <c r="A38" s="530"/>
      <c r="B38" s="530"/>
      <c r="C38" s="520"/>
      <c r="D38" s="521"/>
      <c r="E38" s="521"/>
      <c r="F38" s="521"/>
      <c r="G38" s="521"/>
      <c r="H38" s="335"/>
    </row>
    <row r="39" spans="1:8" ht="19.5" customHeight="1">
      <c r="A39" s="530"/>
      <c r="B39" s="530"/>
      <c r="C39" s="488" t="s">
        <v>271</v>
      </c>
      <c r="D39" s="489"/>
      <c r="E39" s="489"/>
      <c r="F39" s="205" t="s">
        <v>151</v>
      </c>
      <c r="G39" s="207" t="s">
        <v>401</v>
      </c>
      <c r="H39" s="202" t="s">
        <v>347</v>
      </c>
    </row>
    <row r="40" spans="1:8" ht="19.5" customHeight="1">
      <c r="A40" s="530"/>
      <c r="B40" s="530"/>
      <c r="C40" s="491"/>
      <c r="D40" s="492"/>
      <c r="E40" s="492"/>
      <c r="F40" s="205" t="s">
        <v>152</v>
      </c>
      <c r="G40" s="207" t="s">
        <v>402</v>
      </c>
      <c r="H40" s="202" t="s">
        <v>323</v>
      </c>
    </row>
    <row r="41" spans="1:8" ht="7.5" customHeight="1">
      <c r="A41" s="530"/>
      <c r="B41" s="530"/>
      <c r="C41" s="203"/>
      <c r="D41" s="204"/>
      <c r="E41" s="204"/>
      <c r="F41" s="204"/>
      <c r="G41" s="208"/>
      <c r="H41" s="335"/>
    </row>
    <row r="42" spans="1:8" ht="19.5" customHeight="1">
      <c r="A42" s="530"/>
      <c r="B42" s="530"/>
      <c r="C42" s="488" t="s">
        <v>272</v>
      </c>
      <c r="D42" s="489"/>
      <c r="E42" s="489"/>
      <c r="F42" s="205" t="s">
        <v>151</v>
      </c>
      <c r="G42" s="209" t="s">
        <v>397</v>
      </c>
      <c r="H42" s="202" t="s">
        <v>310</v>
      </c>
    </row>
    <row r="43" spans="1:8" ht="19.5" customHeight="1">
      <c r="A43" s="530"/>
      <c r="B43" s="530"/>
      <c r="C43" s="491"/>
      <c r="D43" s="492"/>
      <c r="E43" s="492"/>
      <c r="F43" s="205" t="s">
        <v>152</v>
      </c>
      <c r="G43" s="209" t="s">
        <v>398</v>
      </c>
      <c r="H43" s="202" t="s">
        <v>340</v>
      </c>
    </row>
    <row r="44" spans="1:8" ht="7.5" customHeight="1">
      <c r="A44" s="530"/>
      <c r="B44" s="530"/>
      <c r="C44" s="210"/>
      <c r="D44" s="211"/>
      <c r="E44" s="211"/>
      <c r="F44" s="204"/>
      <c r="G44" s="208"/>
      <c r="H44" s="335"/>
    </row>
    <row r="45" spans="1:8" ht="19.5" customHeight="1">
      <c r="A45" s="530"/>
      <c r="B45" s="530"/>
      <c r="C45" s="488" t="s">
        <v>273</v>
      </c>
      <c r="D45" s="489"/>
      <c r="E45" s="490"/>
      <c r="F45" s="205" t="s">
        <v>151</v>
      </c>
      <c r="G45" s="209" t="s">
        <v>394</v>
      </c>
      <c r="H45" s="202" t="s">
        <v>328</v>
      </c>
    </row>
    <row r="46" spans="1:8" ht="19.5" customHeight="1">
      <c r="A46" s="530"/>
      <c r="B46" s="530"/>
      <c r="C46" s="491"/>
      <c r="D46" s="492"/>
      <c r="E46" s="493"/>
      <c r="F46" s="205" t="s">
        <v>152</v>
      </c>
      <c r="G46" s="209" t="s">
        <v>395</v>
      </c>
      <c r="H46" s="207" t="s">
        <v>319</v>
      </c>
    </row>
    <row r="47" spans="1:7" ht="12" customHeight="1">
      <c r="A47" s="214"/>
      <c r="B47" s="215"/>
      <c r="C47" s="215"/>
      <c r="D47" s="215"/>
      <c r="E47" s="215"/>
      <c r="F47" s="215"/>
      <c r="G47" s="216"/>
    </row>
    <row r="48" spans="1:7" ht="19.5" customHeight="1">
      <c r="A48" s="497" t="s">
        <v>15</v>
      </c>
      <c r="B48" s="509"/>
      <c r="C48" s="509"/>
      <c r="D48" s="509"/>
      <c r="E48" s="509"/>
      <c r="F48" s="217" t="s">
        <v>151</v>
      </c>
      <c r="G48" s="218" t="s">
        <v>313</v>
      </c>
    </row>
    <row r="49" spans="1:7" ht="19.5" customHeight="1">
      <c r="A49" s="501"/>
      <c r="B49" s="510"/>
      <c r="C49" s="510"/>
      <c r="D49" s="510"/>
      <c r="E49" s="510"/>
      <c r="F49" s="205" t="s">
        <v>152</v>
      </c>
      <c r="G49" s="209" t="s">
        <v>326</v>
      </c>
    </row>
    <row r="50" spans="1:7" ht="12" customHeight="1">
      <c r="A50" s="219"/>
      <c r="B50" s="220"/>
      <c r="C50" s="221"/>
      <c r="D50" s="221"/>
      <c r="E50" s="221"/>
      <c r="F50" s="222"/>
      <c r="G50" s="223"/>
    </row>
    <row r="51" spans="1:7" ht="19.5" customHeight="1">
      <c r="A51" s="497" t="s">
        <v>16</v>
      </c>
      <c r="B51" s="498"/>
      <c r="C51" s="503" t="s">
        <v>275</v>
      </c>
      <c r="D51" s="504"/>
      <c r="E51" s="505"/>
      <c r="F51" s="205" t="s">
        <v>151</v>
      </c>
      <c r="G51" s="218" t="s">
        <v>343</v>
      </c>
    </row>
    <row r="52" spans="1:7" ht="19.5" customHeight="1">
      <c r="A52" s="499"/>
      <c r="B52" s="500"/>
      <c r="C52" s="506"/>
      <c r="D52" s="507"/>
      <c r="E52" s="508"/>
      <c r="F52" s="205" t="s">
        <v>152</v>
      </c>
      <c r="G52" s="209" t="s">
        <v>316</v>
      </c>
    </row>
    <row r="53" spans="1:7" ht="7.5" customHeight="1">
      <c r="A53" s="499"/>
      <c r="B53" s="500"/>
      <c r="C53" s="224"/>
      <c r="D53" s="225"/>
      <c r="E53" s="225"/>
      <c r="F53" s="226"/>
      <c r="G53" s="227"/>
    </row>
    <row r="54" spans="1:7" ht="19.5" customHeight="1">
      <c r="A54" s="499"/>
      <c r="B54" s="500"/>
      <c r="C54" s="503" t="s">
        <v>276</v>
      </c>
      <c r="D54" s="504"/>
      <c r="E54" s="505"/>
      <c r="F54" s="205" t="s">
        <v>151</v>
      </c>
      <c r="G54" s="218" t="s">
        <v>345</v>
      </c>
    </row>
    <row r="55" spans="1:7" ht="19.5" customHeight="1">
      <c r="A55" s="501"/>
      <c r="B55" s="502"/>
      <c r="C55" s="506"/>
      <c r="D55" s="507"/>
      <c r="E55" s="508"/>
      <c r="F55" s="205" t="s">
        <v>152</v>
      </c>
      <c r="G55" s="209" t="s">
        <v>323</v>
      </c>
    </row>
    <row r="56" spans="1:7" ht="12" customHeight="1">
      <c r="A56" s="219"/>
      <c r="B56" s="220"/>
      <c r="C56" s="221"/>
      <c r="D56" s="221"/>
      <c r="E56" s="221"/>
      <c r="F56" s="222"/>
      <c r="G56" s="223"/>
    </row>
    <row r="57" spans="1:7" ht="19.5" customHeight="1">
      <c r="A57" s="497" t="s">
        <v>23</v>
      </c>
      <c r="B57" s="509"/>
      <c r="C57" s="509"/>
      <c r="D57" s="509"/>
      <c r="E57" s="498"/>
      <c r="F57" s="205" t="s">
        <v>151</v>
      </c>
      <c r="G57" s="218" t="s">
        <v>341</v>
      </c>
    </row>
    <row r="58" spans="1:7" ht="19.5" customHeight="1">
      <c r="A58" s="501"/>
      <c r="B58" s="510"/>
      <c r="C58" s="510"/>
      <c r="D58" s="510"/>
      <c r="E58" s="502"/>
      <c r="F58" s="205" t="s">
        <v>152</v>
      </c>
      <c r="G58" s="209" t="s">
        <v>327</v>
      </c>
    </row>
    <row r="59" spans="1:7" ht="12" customHeight="1">
      <c r="A59" s="219"/>
      <c r="B59" s="220"/>
      <c r="C59" s="221"/>
      <c r="D59" s="221"/>
      <c r="E59" s="221"/>
      <c r="F59" s="222"/>
      <c r="G59" s="223"/>
    </row>
    <row r="60" spans="1:7" ht="19.5" customHeight="1">
      <c r="A60" s="497" t="s">
        <v>17</v>
      </c>
      <c r="B60" s="498"/>
      <c r="C60" s="503" t="s">
        <v>275</v>
      </c>
      <c r="D60" s="504"/>
      <c r="E60" s="505"/>
      <c r="F60" s="205" t="s">
        <v>151</v>
      </c>
      <c r="G60" s="218" t="s">
        <v>341</v>
      </c>
    </row>
    <row r="61" spans="1:7" ht="19.5" customHeight="1">
      <c r="A61" s="499"/>
      <c r="B61" s="500"/>
      <c r="C61" s="506"/>
      <c r="D61" s="507"/>
      <c r="E61" s="508"/>
      <c r="F61" s="205" t="s">
        <v>152</v>
      </c>
      <c r="G61" s="209" t="s">
        <v>328</v>
      </c>
    </row>
    <row r="62" spans="1:7" ht="7.5" customHeight="1">
      <c r="A62" s="499"/>
      <c r="B62" s="500"/>
      <c r="C62" s="224"/>
      <c r="D62" s="225"/>
      <c r="E62" s="225"/>
      <c r="F62" s="226"/>
      <c r="G62" s="227"/>
    </row>
    <row r="63" spans="1:7" ht="19.5" customHeight="1">
      <c r="A63" s="499"/>
      <c r="B63" s="500"/>
      <c r="C63" s="503" t="s">
        <v>276</v>
      </c>
      <c r="D63" s="504"/>
      <c r="E63" s="505"/>
      <c r="F63" s="205" t="s">
        <v>151</v>
      </c>
      <c r="G63" s="218" t="s">
        <v>341</v>
      </c>
    </row>
    <row r="64" spans="1:7" ht="19.5" customHeight="1">
      <c r="A64" s="501"/>
      <c r="B64" s="502"/>
      <c r="C64" s="506"/>
      <c r="D64" s="507"/>
      <c r="E64" s="508"/>
      <c r="F64" s="205" t="s">
        <v>152</v>
      </c>
      <c r="G64" s="209" t="s">
        <v>328</v>
      </c>
    </row>
    <row r="65" spans="1:7" ht="12" customHeight="1">
      <c r="A65" s="219"/>
      <c r="B65" s="220"/>
      <c r="C65" s="221"/>
      <c r="D65" s="221"/>
      <c r="E65" s="221"/>
      <c r="F65" s="222"/>
      <c r="G65" s="223"/>
    </row>
    <row r="66" spans="1:7" ht="19.5" customHeight="1">
      <c r="A66" s="497" t="s">
        <v>24</v>
      </c>
      <c r="B66" s="509"/>
      <c r="C66" s="488" t="s">
        <v>267</v>
      </c>
      <c r="D66" s="489"/>
      <c r="E66" s="490"/>
      <c r="F66" s="205" t="s">
        <v>151</v>
      </c>
      <c r="G66" s="218" t="s">
        <v>341</v>
      </c>
    </row>
    <row r="67" spans="1:7" ht="19.5" customHeight="1">
      <c r="A67" s="499"/>
      <c r="B67" s="529"/>
      <c r="C67" s="491"/>
      <c r="D67" s="492"/>
      <c r="E67" s="493"/>
      <c r="F67" s="205" t="s">
        <v>152</v>
      </c>
      <c r="G67" s="209" t="s">
        <v>328</v>
      </c>
    </row>
    <row r="68" spans="1:7" ht="7.5" customHeight="1">
      <c r="A68" s="499"/>
      <c r="B68" s="529"/>
      <c r="C68" s="229"/>
      <c r="D68" s="230"/>
      <c r="E68" s="230"/>
      <c r="F68" s="230"/>
      <c r="G68" s="231"/>
    </row>
    <row r="69" spans="1:7" ht="19.5" customHeight="1">
      <c r="A69" s="499"/>
      <c r="B69" s="529"/>
      <c r="C69" s="488" t="s">
        <v>268</v>
      </c>
      <c r="D69" s="489"/>
      <c r="E69" s="490"/>
      <c r="F69" s="205" t="s">
        <v>151</v>
      </c>
      <c r="G69" s="228" t="s">
        <v>336</v>
      </c>
    </row>
    <row r="70" spans="1:7" ht="19.5" customHeight="1">
      <c r="A70" s="499"/>
      <c r="B70" s="529"/>
      <c r="C70" s="491"/>
      <c r="D70" s="492"/>
      <c r="E70" s="493"/>
      <c r="F70" s="205" t="s">
        <v>152</v>
      </c>
      <c r="G70" s="209" t="s">
        <v>341</v>
      </c>
    </row>
    <row r="71" spans="1:7" ht="7.5" customHeight="1">
      <c r="A71" s="499"/>
      <c r="B71" s="529"/>
      <c r="C71" s="229"/>
      <c r="D71" s="230"/>
      <c r="E71" s="230"/>
      <c r="F71" s="230"/>
      <c r="G71" s="231"/>
    </row>
    <row r="72" spans="1:7" ht="19.5" customHeight="1">
      <c r="A72" s="499"/>
      <c r="B72" s="529"/>
      <c r="C72" s="488" t="s">
        <v>269</v>
      </c>
      <c r="D72" s="489"/>
      <c r="E72" s="490"/>
      <c r="F72" s="205" t="s">
        <v>151</v>
      </c>
      <c r="G72" s="228" t="s">
        <v>329</v>
      </c>
    </row>
    <row r="73" spans="1:7" ht="19.5" customHeight="1">
      <c r="A73" s="501"/>
      <c r="B73" s="510"/>
      <c r="C73" s="491"/>
      <c r="D73" s="492"/>
      <c r="E73" s="493"/>
      <c r="F73" s="205" t="s">
        <v>152</v>
      </c>
      <c r="G73" s="209" t="s">
        <v>341</v>
      </c>
    </row>
    <row r="74" spans="1:7" ht="12" customHeight="1">
      <c r="A74" s="232"/>
      <c r="B74" s="233"/>
      <c r="C74" s="234"/>
      <c r="D74" s="234"/>
      <c r="E74" s="235"/>
      <c r="F74" s="236"/>
      <c r="G74" s="237"/>
    </row>
    <row r="75" spans="1:7" ht="19.5" customHeight="1">
      <c r="A75" s="497" t="s">
        <v>18</v>
      </c>
      <c r="B75" s="498"/>
      <c r="C75" s="503" t="s">
        <v>275</v>
      </c>
      <c r="D75" s="504"/>
      <c r="E75" s="505"/>
      <c r="F75" s="205" t="s">
        <v>151</v>
      </c>
      <c r="G75" s="228" t="s">
        <v>341</v>
      </c>
    </row>
    <row r="76" spans="1:7" ht="19.5" customHeight="1">
      <c r="A76" s="499"/>
      <c r="B76" s="500"/>
      <c r="C76" s="506"/>
      <c r="D76" s="507"/>
      <c r="E76" s="508"/>
      <c r="F76" s="205" t="s">
        <v>152</v>
      </c>
      <c r="G76" s="209" t="s">
        <v>323</v>
      </c>
    </row>
    <row r="77" spans="1:7" ht="7.5" customHeight="1">
      <c r="A77" s="499"/>
      <c r="B77" s="500"/>
      <c r="C77" s="224"/>
      <c r="D77" s="225"/>
      <c r="E77" s="225"/>
      <c r="F77" s="226"/>
      <c r="G77" s="227"/>
    </row>
    <row r="78" spans="1:7" ht="19.5" customHeight="1">
      <c r="A78" s="499"/>
      <c r="B78" s="500"/>
      <c r="C78" s="503" t="s">
        <v>276</v>
      </c>
      <c r="D78" s="504"/>
      <c r="E78" s="505"/>
      <c r="F78" s="205" t="s">
        <v>151</v>
      </c>
      <c r="G78" s="228" t="s">
        <v>355</v>
      </c>
    </row>
    <row r="79" spans="1:7" ht="19.5" customHeight="1">
      <c r="A79" s="501"/>
      <c r="B79" s="502"/>
      <c r="C79" s="506"/>
      <c r="D79" s="507"/>
      <c r="E79" s="508"/>
      <c r="F79" s="205" t="s">
        <v>152</v>
      </c>
      <c r="G79" s="209" t="s">
        <v>341</v>
      </c>
    </row>
    <row r="80" spans="1:7" ht="12" customHeight="1">
      <c r="A80" s="219"/>
      <c r="B80" s="220"/>
      <c r="C80" s="221"/>
      <c r="D80" s="221"/>
      <c r="E80" s="221"/>
      <c r="F80" s="238"/>
      <c r="G80" s="239"/>
    </row>
    <row r="81" spans="1:7" ht="19.5" customHeight="1">
      <c r="A81" s="497" t="s">
        <v>19</v>
      </c>
      <c r="B81" s="509"/>
      <c r="C81" s="509"/>
      <c r="D81" s="509"/>
      <c r="E81" s="498"/>
      <c r="F81" s="217" t="s">
        <v>151</v>
      </c>
      <c r="G81" s="228" t="s">
        <v>341</v>
      </c>
    </row>
    <row r="82" spans="1:7" ht="19.5" customHeight="1">
      <c r="A82" s="501"/>
      <c r="B82" s="510"/>
      <c r="C82" s="510"/>
      <c r="D82" s="510"/>
      <c r="E82" s="502"/>
      <c r="F82" s="205" t="s">
        <v>152</v>
      </c>
      <c r="G82" s="209" t="s">
        <v>310</v>
      </c>
    </row>
    <row r="83" spans="1:7" ht="12" customHeight="1">
      <c r="A83" s="240"/>
      <c r="B83" s="241"/>
      <c r="C83" s="241"/>
      <c r="D83" s="241"/>
      <c r="E83" s="241"/>
      <c r="F83" s="241"/>
      <c r="G83" s="242"/>
    </row>
    <row r="84" spans="1:8" ht="19.5" customHeight="1">
      <c r="A84" s="482" t="s">
        <v>277</v>
      </c>
      <c r="B84" s="483"/>
      <c r="C84" s="488" t="s">
        <v>267</v>
      </c>
      <c r="D84" s="490"/>
      <c r="E84" s="519" t="s">
        <v>278</v>
      </c>
      <c r="F84" s="205" t="s">
        <v>151</v>
      </c>
      <c r="G84" s="209" t="s">
        <v>382</v>
      </c>
      <c r="H84" s="209" t="s">
        <v>347</v>
      </c>
    </row>
    <row r="85" spans="1:8" ht="19.5" customHeight="1">
      <c r="A85" s="484"/>
      <c r="B85" s="485"/>
      <c r="C85" s="517"/>
      <c r="D85" s="518"/>
      <c r="E85" s="519"/>
      <c r="F85" s="205" t="s">
        <v>152</v>
      </c>
      <c r="G85" s="245" t="s">
        <v>383</v>
      </c>
      <c r="H85" s="209" t="s">
        <v>340</v>
      </c>
    </row>
    <row r="86" spans="1:8" ht="19.5" customHeight="1">
      <c r="A86" s="484"/>
      <c r="B86" s="485"/>
      <c r="C86" s="517"/>
      <c r="D86" s="518"/>
      <c r="E86" s="519" t="s">
        <v>279</v>
      </c>
      <c r="F86" s="205" t="s">
        <v>151</v>
      </c>
      <c r="G86" s="209" t="s">
        <v>382</v>
      </c>
      <c r="H86" s="209" t="s">
        <v>347</v>
      </c>
    </row>
    <row r="87" spans="1:8" ht="19.5" customHeight="1">
      <c r="A87" s="484"/>
      <c r="B87" s="485"/>
      <c r="C87" s="517"/>
      <c r="D87" s="518"/>
      <c r="E87" s="519"/>
      <c r="F87" s="205" t="s">
        <v>152</v>
      </c>
      <c r="G87" s="245" t="s">
        <v>383</v>
      </c>
      <c r="H87" s="209" t="s">
        <v>340</v>
      </c>
    </row>
    <row r="88" spans="1:8" ht="7.5" customHeight="1">
      <c r="A88" s="484"/>
      <c r="B88" s="485"/>
      <c r="C88" s="520"/>
      <c r="D88" s="521"/>
      <c r="E88" s="521"/>
      <c r="F88" s="521"/>
      <c r="G88" s="521"/>
      <c r="H88" s="335"/>
    </row>
    <row r="89" spans="1:8" ht="19.5" customHeight="1">
      <c r="A89" s="484"/>
      <c r="B89" s="485"/>
      <c r="C89" s="488" t="s">
        <v>268</v>
      </c>
      <c r="D89" s="490"/>
      <c r="E89" s="519" t="s">
        <v>278</v>
      </c>
      <c r="F89" s="205" t="s">
        <v>151</v>
      </c>
      <c r="G89" s="209" t="s">
        <v>378</v>
      </c>
      <c r="H89" s="209" t="s">
        <v>347</v>
      </c>
    </row>
    <row r="90" spans="1:8" ht="19.5" customHeight="1">
      <c r="A90" s="484"/>
      <c r="B90" s="485"/>
      <c r="C90" s="517"/>
      <c r="D90" s="518"/>
      <c r="E90" s="519"/>
      <c r="F90" s="205" t="s">
        <v>152</v>
      </c>
      <c r="G90" s="245" t="s">
        <v>391</v>
      </c>
      <c r="H90" s="209" t="s">
        <v>341</v>
      </c>
    </row>
    <row r="91" spans="1:8" ht="19.5" customHeight="1">
      <c r="A91" s="484"/>
      <c r="B91" s="485"/>
      <c r="C91" s="517"/>
      <c r="D91" s="518"/>
      <c r="E91" s="519" t="s">
        <v>279</v>
      </c>
      <c r="F91" s="205" t="s">
        <v>151</v>
      </c>
      <c r="G91" s="209" t="s">
        <v>378</v>
      </c>
      <c r="H91" s="209" t="s">
        <v>347</v>
      </c>
    </row>
    <row r="92" spans="1:8" ht="19.5" customHeight="1">
      <c r="A92" s="484"/>
      <c r="B92" s="485"/>
      <c r="C92" s="517"/>
      <c r="D92" s="518"/>
      <c r="E92" s="519"/>
      <c r="F92" s="205" t="s">
        <v>152</v>
      </c>
      <c r="G92" s="245" t="s">
        <v>379</v>
      </c>
      <c r="H92" s="209" t="s">
        <v>341</v>
      </c>
    </row>
    <row r="93" spans="1:8" ht="7.5" customHeight="1">
      <c r="A93" s="484"/>
      <c r="B93" s="485"/>
      <c r="C93" s="520"/>
      <c r="D93" s="521"/>
      <c r="E93" s="521"/>
      <c r="F93" s="521"/>
      <c r="G93" s="521"/>
      <c r="H93" s="335"/>
    </row>
    <row r="94" spans="1:8" ht="19.5" customHeight="1">
      <c r="A94" s="484"/>
      <c r="B94" s="485"/>
      <c r="C94" s="488" t="s">
        <v>269</v>
      </c>
      <c r="D94" s="490"/>
      <c r="E94" s="519" t="s">
        <v>278</v>
      </c>
      <c r="F94" s="205" t="s">
        <v>151</v>
      </c>
      <c r="G94" s="209" t="s">
        <v>375</v>
      </c>
      <c r="H94" s="209" t="s">
        <v>341</v>
      </c>
    </row>
    <row r="95" spans="1:8" ht="19.5" customHeight="1">
      <c r="A95" s="484"/>
      <c r="B95" s="485"/>
      <c r="C95" s="517"/>
      <c r="D95" s="518"/>
      <c r="E95" s="519"/>
      <c r="F95" s="205" t="s">
        <v>152</v>
      </c>
      <c r="G95" s="245" t="s">
        <v>373</v>
      </c>
      <c r="H95" s="209" t="s">
        <v>374</v>
      </c>
    </row>
    <row r="96" spans="1:8" ht="19.5" customHeight="1">
      <c r="A96" s="484"/>
      <c r="B96" s="485"/>
      <c r="C96" s="517"/>
      <c r="D96" s="518"/>
      <c r="E96" s="519" t="s">
        <v>279</v>
      </c>
      <c r="F96" s="205" t="s">
        <v>151</v>
      </c>
      <c r="G96" s="209" t="s">
        <v>373</v>
      </c>
      <c r="H96" s="209" t="s">
        <v>374</v>
      </c>
    </row>
    <row r="97" spans="1:8" ht="19.5" customHeight="1">
      <c r="A97" s="484"/>
      <c r="B97" s="485"/>
      <c r="C97" s="517"/>
      <c r="D97" s="518"/>
      <c r="E97" s="519"/>
      <c r="F97" s="205" t="s">
        <v>152</v>
      </c>
      <c r="G97" s="245" t="s">
        <v>375</v>
      </c>
      <c r="H97" s="209" t="s">
        <v>341</v>
      </c>
    </row>
    <row r="98" spans="1:8" ht="7.5" customHeight="1">
      <c r="A98" s="484"/>
      <c r="B98" s="485"/>
      <c r="C98" s="520"/>
      <c r="D98" s="521"/>
      <c r="E98" s="521"/>
      <c r="F98" s="521"/>
      <c r="G98" s="521"/>
      <c r="H98" s="335"/>
    </row>
    <row r="99" spans="1:8" ht="19.5" customHeight="1">
      <c r="A99" s="484"/>
      <c r="B99" s="485"/>
      <c r="C99" s="488" t="s">
        <v>270</v>
      </c>
      <c r="D99" s="490"/>
      <c r="E99" s="519" t="s">
        <v>278</v>
      </c>
      <c r="F99" s="205" t="s">
        <v>151</v>
      </c>
      <c r="G99" s="209" t="s">
        <v>369</v>
      </c>
      <c r="H99" s="209" t="s">
        <v>328</v>
      </c>
    </row>
    <row r="100" spans="1:8" ht="19.5" customHeight="1">
      <c r="A100" s="484"/>
      <c r="B100" s="485"/>
      <c r="C100" s="517"/>
      <c r="D100" s="518"/>
      <c r="E100" s="519"/>
      <c r="F100" s="205" t="s">
        <v>152</v>
      </c>
      <c r="G100" s="245" t="s">
        <v>370</v>
      </c>
      <c r="H100" s="209" t="s">
        <v>328</v>
      </c>
    </row>
    <row r="101" spans="1:8" ht="19.5" customHeight="1">
      <c r="A101" s="484"/>
      <c r="B101" s="485"/>
      <c r="C101" s="517"/>
      <c r="D101" s="518"/>
      <c r="E101" s="519" t="s">
        <v>279</v>
      </c>
      <c r="F101" s="205" t="s">
        <v>151</v>
      </c>
      <c r="G101" s="209" t="s">
        <v>369</v>
      </c>
      <c r="H101" s="209" t="s">
        <v>328</v>
      </c>
    </row>
    <row r="102" spans="1:8" ht="19.5" customHeight="1">
      <c r="A102" s="484"/>
      <c r="B102" s="485"/>
      <c r="C102" s="517"/>
      <c r="D102" s="518"/>
      <c r="E102" s="519"/>
      <c r="F102" s="205" t="s">
        <v>152</v>
      </c>
      <c r="G102" s="245" t="s">
        <v>370</v>
      </c>
      <c r="H102" s="209" t="s">
        <v>328</v>
      </c>
    </row>
    <row r="103" spans="1:8" ht="7.5" customHeight="1">
      <c r="A103" s="484"/>
      <c r="B103" s="485"/>
      <c r="C103" s="520"/>
      <c r="D103" s="521"/>
      <c r="E103" s="521"/>
      <c r="F103" s="521"/>
      <c r="G103" s="521"/>
      <c r="H103" s="335"/>
    </row>
    <row r="104" spans="1:8" ht="19.5" customHeight="1">
      <c r="A104" s="484"/>
      <c r="B104" s="485"/>
      <c r="C104" s="488" t="s">
        <v>271</v>
      </c>
      <c r="D104" s="490"/>
      <c r="E104" s="519" t="s">
        <v>278</v>
      </c>
      <c r="F104" s="205" t="s">
        <v>151</v>
      </c>
      <c r="G104" s="209" t="s">
        <v>365</v>
      </c>
      <c r="H104" s="209" t="s">
        <v>320</v>
      </c>
    </row>
    <row r="105" spans="1:8" ht="19.5" customHeight="1">
      <c r="A105" s="484"/>
      <c r="B105" s="485"/>
      <c r="C105" s="517"/>
      <c r="D105" s="518"/>
      <c r="E105" s="519"/>
      <c r="F105" s="205" t="s">
        <v>152</v>
      </c>
      <c r="G105" s="245" t="s">
        <v>387</v>
      </c>
      <c r="H105" s="209" t="s">
        <v>312</v>
      </c>
    </row>
    <row r="106" spans="1:8" ht="19.5" customHeight="1">
      <c r="A106" s="484"/>
      <c r="B106" s="485"/>
      <c r="C106" s="517"/>
      <c r="D106" s="518"/>
      <c r="E106" s="519" t="s">
        <v>279</v>
      </c>
      <c r="F106" s="205" t="s">
        <v>151</v>
      </c>
      <c r="G106" s="209" t="s">
        <v>365</v>
      </c>
      <c r="H106" s="209" t="s">
        <v>320</v>
      </c>
    </row>
    <row r="107" spans="1:8" ht="19.5" customHeight="1">
      <c r="A107" s="484"/>
      <c r="B107" s="485"/>
      <c r="C107" s="517"/>
      <c r="D107" s="518"/>
      <c r="E107" s="519"/>
      <c r="F107" s="205" t="s">
        <v>152</v>
      </c>
      <c r="G107" s="245" t="s">
        <v>366</v>
      </c>
      <c r="H107" s="209" t="s">
        <v>328</v>
      </c>
    </row>
    <row r="108" spans="1:8" ht="7.5" customHeight="1">
      <c r="A108" s="484"/>
      <c r="B108" s="485"/>
      <c r="C108" s="203"/>
      <c r="D108" s="204"/>
      <c r="E108" s="204"/>
      <c r="F108" s="204"/>
      <c r="G108" s="208"/>
      <c r="H108" s="335"/>
    </row>
    <row r="109" spans="1:8" ht="19.5" customHeight="1">
      <c r="A109" s="484"/>
      <c r="B109" s="485"/>
      <c r="C109" s="488" t="s">
        <v>272</v>
      </c>
      <c r="D109" s="490"/>
      <c r="E109" s="519" t="s">
        <v>278</v>
      </c>
      <c r="F109" s="205" t="s">
        <v>151</v>
      </c>
      <c r="G109" s="209" t="s">
        <v>362</v>
      </c>
      <c r="H109" s="209" t="s">
        <v>341</v>
      </c>
    </row>
    <row r="110" spans="1:8" ht="19.5" customHeight="1">
      <c r="A110" s="484"/>
      <c r="B110" s="485"/>
      <c r="C110" s="517"/>
      <c r="D110" s="518"/>
      <c r="E110" s="519"/>
      <c r="F110" s="205" t="s">
        <v>152</v>
      </c>
      <c r="G110" s="336"/>
      <c r="H110" s="337"/>
    </row>
    <row r="111" spans="1:8" ht="19.5" customHeight="1">
      <c r="A111" s="484"/>
      <c r="B111" s="485"/>
      <c r="C111" s="517"/>
      <c r="D111" s="518"/>
      <c r="E111" s="519" t="s">
        <v>279</v>
      </c>
      <c r="F111" s="205" t="s">
        <v>151</v>
      </c>
      <c r="G111" s="209" t="s">
        <v>362</v>
      </c>
      <c r="H111" s="209" t="s">
        <v>341</v>
      </c>
    </row>
    <row r="112" spans="1:8" ht="19.5" customHeight="1">
      <c r="A112" s="484"/>
      <c r="B112" s="485"/>
      <c r="C112" s="517"/>
      <c r="D112" s="518"/>
      <c r="E112" s="519"/>
      <c r="F112" s="205" t="s">
        <v>152</v>
      </c>
      <c r="G112" s="336"/>
      <c r="H112" s="337"/>
    </row>
    <row r="113" spans="1:8" ht="7.5" customHeight="1">
      <c r="A113" s="243"/>
      <c r="B113" s="246"/>
      <c r="C113" s="203"/>
      <c r="D113" s="204"/>
      <c r="E113" s="204"/>
      <c r="F113" s="204"/>
      <c r="G113" s="208"/>
      <c r="H113" s="335"/>
    </row>
    <row r="114" spans="1:8" ht="19.5" customHeight="1">
      <c r="A114" s="243"/>
      <c r="B114" s="246"/>
      <c r="C114" s="488" t="s">
        <v>273</v>
      </c>
      <c r="D114" s="490"/>
      <c r="E114" s="519" t="s">
        <v>278</v>
      </c>
      <c r="F114" s="205" t="s">
        <v>151</v>
      </c>
      <c r="G114" s="337"/>
      <c r="H114" s="337"/>
    </row>
    <row r="115" spans="1:8" ht="19.5" customHeight="1">
      <c r="A115" s="243"/>
      <c r="B115" s="246"/>
      <c r="C115" s="517"/>
      <c r="D115" s="518"/>
      <c r="E115" s="519"/>
      <c r="F115" s="205" t="s">
        <v>152</v>
      </c>
      <c r="G115" s="336"/>
      <c r="H115" s="337"/>
    </row>
    <row r="116" spans="1:8" ht="19.5" customHeight="1">
      <c r="A116" s="243"/>
      <c r="B116" s="246"/>
      <c r="C116" s="517"/>
      <c r="D116" s="518"/>
      <c r="E116" s="519" t="s">
        <v>279</v>
      </c>
      <c r="F116" s="205" t="s">
        <v>151</v>
      </c>
      <c r="G116" s="337"/>
      <c r="H116" s="337"/>
    </row>
    <row r="117" spans="1:8" ht="19.5" customHeight="1">
      <c r="A117" s="243"/>
      <c r="B117" s="246"/>
      <c r="C117" s="517"/>
      <c r="D117" s="518"/>
      <c r="E117" s="519"/>
      <c r="F117" s="205" t="s">
        <v>152</v>
      </c>
      <c r="G117" s="336"/>
      <c r="H117" s="337"/>
    </row>
    <row r="118" spans="1:8" ht="12" customHeight="1">
      <c r="A118" s="522"/>
      <c r="B118" s="523"/>
      <c r="C118" s="523"/>
      <c r="D118" s="523"/>
      <c r="E118" s="523"/>
      <c r="F118" s="523"/>
      <c r="G118" s="523"/>
      <c r="H118" s="335"/>
    </row>
    <row r="119" spans="1:8" ht="19.5" customHeight="1">
      <c r="A119" s="482" t="s">
        <v>280</v>
      </c>
      <c r="B119" s="483"/>
      <c r="C119" s="488" t="s">
        <v>267</v>
      </c>
      <c r="D119" s="489"/>
      <c r="E119" s="519" t="s">
        <v>278</v>
      </c>
      <c r="F119" s="205" t="s">
        <v>151</v>
      </c>
      <c r="G119" s="209" t="s">
        <v>384</v>
      </c>
      <c r="H119" s="209" t="s">
        <v>318</v>
      </c>
    </row>
    <row r="120" spans="1:8" ht="19.5" customHeight="1">
      <c r="A120" s="484"/>
      <c r="B120" s="485"/>
      <c r="C120" s="517"/>
      <c r="D120" s="524"/>
      <c r="E120" s="519"/>
      <c r="F120" s="205" t="s">
        <v>152</v>
      </c>
      <c r="G120" s="245" t="s">
        <v>385</v>
      </c>
      <c r="H120" s="209" t="s">
        <v>348</v>
      </c>
    </row>
    <row r="121" spans="1:8" ht="19.5" customHeight="1">
      <c r="A121" s="484"/>
      <c r="B121" s="485"/>
      <c r="C121" s="517"/>
      <c r="D121" s="524"/>
      <c r="E121" s="519" t="s">
        <v>279</v>
      </c>
      <c r="F121" s="205" t="s">
        <v>151</v>
      </c>
      <c r="G121" s="209" t="s">
        <v>384</v>
      </c>
      <c r="H121" s="209" t="s">
        <v>318</v>
      </c>
    </row>
    <row r="122" spans="1:8" ht="19.5" customHeight="1">
      <c r="A122" s="484"/>
      <c r="B122" s="485"/>
      <c r="C122" s="244"/>
      <c r="D122" s="36"/>
      <c r="E122" s="519"/>
      <c r="F122" s="205" t="s">
        <v>152</v>
      </c>
      <c r="G122" s="245" t="s">
        <v>385</v>
      </c>
      <c r="H122" s="209" t="s">
        <v>348</v>
      </c>
    </row>
    <row r="123" spans="1:8" ht="7.5" customHeight="1">
      <c r="A123" s="484"/>
      <c r="B123" s="485"/>
      <c r="C123" s="520"/>
      <c r="D123" s="521"/>
      <c r="E123" s="521"/>
      <c r="F123" s="521"/>
      <c r="G123" s="521"/>
      <c r="H123" s="335"/>
    </row>
    <row r="124" spans="1:8" ht="19.5" customHeight="1">
      <c r="A124" s="484"/>
      <c r="B124" s="485"/>
      <c r="C124" s="525" t="s">
        <v>268</v>
      </c>
      <c r="D124" s="526"/>
      <c r="E124" s="519" t="s">
        <v>278</v>
      </c>
      <c r="F124" s="205" t="s">
        <v>151</v>
      </c>
      <c r="G124" s="209" t="s">
        <v>381</v>
      </c>
      <c r="H124" s="209" t="s">
        <v>341</v>
      </c>
    </row>
    <row r="125" spans="1:8" ht="19.5" customHeight="1">
      <c r="A125" s="484"/>
      <c r="B125" s="485"/>
      <c r="C125" s="527"/>
      <c r="D125" s="528"/>
      <c r="E125" s="519"/>
      <c r="F125" s="205" t="s">
        <v>152</v>
      </c>
      <c r="G125" s="245" t="s">
        <v>380</v>
      </c>
      <c r="H125" s="209" t="s">
        <v>326</v>
      </c>
    </row>
    <row r="126" spans="1:8" ht="19.5" customHeight="1">
      <c r="A126" s="484"/>
      <c r="B126" s="485"/>
      <c r="C126" s="527"/>
      <c r="D126" s="528"/>
      <c r="E126" s="519" t="s">
        <v>279</v>
      </c>
      <c r="F126" s="205" t="s">
        <v>151</v>
      </c>
      <c r="G126" s="209" t="s">
        <v>380</v>
      </c>
      <c r="H126" s="209" t="s">
        <v>326</v>
      </c>
    </row>
    <row r="127" spans="1:8" ht="19.5" customHeight="1">
      <c r="A127" s="484"/>
      <c r="B127" s="485"/>
      <c r="C127" s="527"/>
      <c r="D127" s="528"/>
      <c r="E127" s="519"/>
      <c r="F127" s="205" t="s">
        <v>152</v>
      </c>
      <c r="G127" s="245" t="s">
        <v>381</v>
      </c>
      <c r="H127" s="209" t="s">
        <v>341</v>
      </c>
    </row>
    <row r="128" spans="1:8" ht="7.5" customHeight="1">
      <c r="A128" s="484"/>
      <c r="B128" s="485"/>
      <c r="C128" s="520"/>
      <c r="D128" s="521"/>
      <c r="E128" s="521"/>
      <c r="F128" s="521"/>
      <c r="G128" s="521"/>
      <c r="H128" s="335"/>
    </row>
    <row r="129" spans="1:8" ht="19.5" customHeight="1">
      <c r="A129" s="484"/>
      <c r="B129" s="485"/>
      <c r="C129" s="488" t="s">
        <v>269</v>
      </c>
      <c r="D129" s="490"/>
      <c r="E129" s="519" t="s">
        <v>278</v>
      </c>
      <c r="F129" s="205" t="s">
        <v>151</v>
      </c>
      <c r="G129" s="209" t="s">
        <v>390</v>
      </c>
      <c r="H129" s="209" t="s">
        <v>341</v>
      </c>
    </row>
    <row r="130" spans="1:8" ht="19.5" customHeight="1">
      <c r="A130" s="484"/>
      <c r="B130" s="485"/>
      <c r="C130" s="517"/>
      <c r="D130" s="518"/>
      <c r="E130" s="519"/>
      <c r="F130" s="205" t="s">
        <v>152</v>
      </c>
      <c r="G130" s="245" t="s">
        <v>376</v>
      </c>
      <c r="H130" s="209" t="s">
        <v>341</v>
      </c>
    </row>
    <row r="131" spans="1:8" ht="19.5" customHeight="1">
      <c r="A131" s="484"/>
      <c r="B131" s="485"/>
      <c r="C131" s="517"/>
      <c r="D131" s="518"/>
      <c r="E131" s="519" t="s">
        <v>279</v>
      </c>
      <c r="F131" s="205" t="s">
        <v>151</v>
      </c>
      <c r="G131" s="209" t="s">
        <v>376</v>
      </c>
      <c r="H131" s="209" t="s">
        <v>341</v>
      </c>
    </row>
    <row r="132" spans="1:8" ht="19.5" customHeight="1">
      <c r="A132" s="484"/>
      <c r="B132" s="485"/>
      <c r="C132" s="517"/>
      <c r="D132" s="518"/>
      <c r="E132" s="519"/>
      <c r="F132" s="205" t="s">
        <v>152</v>
      </c>
      <c r="G132" s="245" t="s">
        <v>377</v>
      </c>
      <c r="H132" s="209" t="s">
        <v>338</v>
      </c>
    </row>
    <row r="133" spans="1:8" ht="7.5" customHeight="1">
      <c r="A133" s="484"/>
      <c r="B133" s="485"/>
      <c r="C133" s="520"/>
      <c r="D133" s="521"/>
      <c r="E133" s="521"/>
      <c r="F133" s="521"/>
      <c r="G133" s="521"/>
      <c r="H133" s="335"/>
    </row>
    <row r="134" spans="1:8" ht="19.5" customHeight="1">
      <c r="A134" s="484"/>
      <c r="B134" s="485"/>
      <c r="C134" s="488" t="s">
        <v>270</v>
      </c>
      <c r="D134" s="490"/>
      <c r="E134" s="519" t="s">
        <v>278</v>
      </c>
      <c r="F134" s="205" t="s">
        <v>151</v>
      </c>
      <c r="G134" s="209" t="s">
        <v>389</v>
      </c>
      <c r="H134" s="209" t="s">
        <v>348</v>
      </c>
    </row>
    <row r="135" spans="1:8" ht="19.5" customHeight="1">
      <c r="A135" s="484"/>
      <c r="B135" s="485"/>
      <c r="C135" s="517"/>
      <c r="D135" s="518"/>
      <c r="E135" s="519"/>
      <c r="F135" s="205" t="s">
        <v>152</v>
      </c>
      <c r="G135" s="245" t="s">
        <v>371</v>
      </c>
      <c r="H135" s="209" t="s">
        <v>343</v>
      </c>
    </row>
    <row r="136" spans="1:8" ht="19.5" customHeight="1">
      <c r="A136" s="484"/>
      <c r="B136" s="485"/>
      <c r="C136" s="517"/>
      <c r="D136" s="518"/>
      <c r="E136" s="519" t="s">
        <v>279</v>
      </c>
      <c r="F136" s="205" t="s">
        <v>151</v>
      </c>
      <c r="G136" s="209" t="s">
        <v>371</v>
      </c>
      <c r="H136" s="209" t="s">
        <v>343</v>
      </c>
    </row>
    <row r="137" spans="1:8" ht="19.5" customHeight="1">
      <c r="A137" s="484"/>
      <c r="B137" s="485"/>
      <c r="C137" s="517"/>
      <c r="D137" s="518"/>
      <c r="E137" s="519"/>
      <c r="F137" s="205" t="s">
        <v>152</v>
      </c>
      <c r="G137" s="245" t="s">
        <v>372</v>
      </c>
      <c r="H137" s="209" t="s">
        <v>328</v>
      </c>
    </row>
    <row r="138" spans="1:8" ht="7.5" customHeight="1">
      <c r="A138" s="484"/>
      <c r="B138" s="485"/>
      <c r="C138" s="520"/>
      <c r="D138" s="521"/>
      <c r="E138" s="521"/>
      <c r="F138" s="521"/>
      <c r="G138" s="521"/>
      <c r="H138" s="335"/>
    </row>
    <row r="139" spans="1:8" ht="19.5" customHeight="1">
      <c r="A139" s="484"/>
      <c r="B139" s="485"/>
      <c r="C139" s="488" t="s">
        <v>271</v>
      </c>
      <c r="D139" s="490"/>
      <c r="E139" s="519" t="s">
        <v>278</v>
      </c>
      <c r="F139" s="205" t="s">
        <v>151</v>
      </c>
      <c r="G139" s="209" t="s">
        <v>367</v>
      </c>
      <c r="H139" s="209" t="s">
        <v>343</v>
      </c>
    </row>
    <row r="140" spans="1:8" ht="19.5" customHeight="1">
      <c r="A140" s="484"/>
      <c r="B140" s="485"/>
      <c r="C140" s="517"/>
      <c r="D140" s="518"/>
      <c r="E140" s="519"/>
      <c r="F140" s="205" t="s">
        <v>152</v>
      </c>
      <c r="G140" s="245" t="s">
        <v>388</v>
      </c>
      <c r="H140" s="209" t="s">
        <v>328</v>
      </c>
    </row>
    <row r="141" spans="1:8" ht="19.5" customHeight="1">
      <c r="A141" s="484"/>
      <c r="B141" s="485"/>
      <c r="C141" s="517"/>
      <c r="D141" s="518"/>
      <c r="E141" s="519" t="s">
        <v>279</v>
      </c>
      <c r="F141" s="205" t="s">
        <v>151</v>
      </c>
      <c r="G141" s="209" t="s">
        <v>367</v>
      </c>
      <c r="H141" s="209" t="s">
        <v>343</v>
      </c>
    </row>
    <row r="142" spans="1:8" ht="19.5" customHeight="1">
      <c r="A142" s="484"/>
      <c r="B142" s="485"/>
      <c r="C142" s="517"/>
      <c r="D142" s="518"/>
      <c r="E142" s="519"/>
      <c r="F142" s="205" t="s">
        <v>152</v>
      </c>
      <c r="G142" s="245" t="s">
        <v>368</v>
      </c>
      <c r="H142" s="209" t="s">
        <v>341</v>
      </c>
    </row>
    <row r="143" spans="1:8" ht="7.5" customHeight="1">
      <c r="A143" s="484"/>
      <c r="B143" s="485"/>
      <c r="C143" s="203"/>
      <c r="D143" s="204"/>
      <c r="E143" s="204"/>
      <c r="F143" s="204"/>
      <c r="G143" s="208"/>
      <c r="H143" s="335"/>
    </row>
    <row r="144" spans="1:8" ht="19.5" customHeight="1">
      <c r="A144" s="484"/>
      <c r="B144" s="485"/>
      <c r="C144" s="488" t="s">
        <v>272</v>
      </c>
      <c r="D144" s="490"/>
      <c r="E144" s="519" t="s">
        <v>278</v>
      </c>
      <c r="F144" s="205" t="s">
        <v>151</v>
      </c>
      <c r="G144" s="209" t="s">
        <v>363</v>
      </c>
      <c r="H144" s="209" t="s">
        <v>328</v>
      </c>
    </row>
    <row r="145" spans="1:8" ht="19.5" customHeight="1">
      <c r="A145" s="484"/>
      <c r="B145" s="485"/>
      <c r="C145" s="517"/>
      <c r="D145" s="518"/>
      <c r="E145" s="519"/>
      <c r="F145" s="205" t="s">
        <v>152</v>
      </c>
      <c r="G145" s="245" t="s">
        <v>386</v>
      </c>
      <c r="H145" s="209" t="s">
        <v>341</v>
      </c>
    </row>
    <row r="146" spans="1:8" ht="19.5" customHeight="1">
      <c r="A146" s="484"/>
      <c r="B146" s="485"/>
      <c r="C146" s="517"/>
      <c r="D146" s="518"/>
      <c r="E146" s="519" t="s">
        <v>279</v>
      </c>
      <c r="F146" s="205" t="s">
        <v>151</v>
      </c>
      <c r="G146" s="209" t="s">
        <v>363</v>
      </c>
      <c r="H146" s="209" t="s">
        <v>328</v>
      </c>
    </row>
    <row r="147" spans="1:8" ht="19.5" customHeight="1">
      <c r="A147" s="484"/>
      <c r="B147" s="485"/>
      <c r="C147" s="517"/>
      <c r="D147" s="518"/>
      <c r="E147" s="519"/>
      <c r="F147" s="205" t="s">
        <v>152</v>
      </c>
      <c r="G147" s="245" t="s">
        <v>364</v>
      </c>
      <c r="H147" s="209" t="s">
        <v>328</v>
      </c>
    </row>
    <row r="148" spans="1:8" ht="7.5" customHeight="1">
      <c r="A148" s="243"/>
      <c r="B148" s="246"/>
      <c r="C148" s="203"/>
      <c r="D148" s="204"/>
      <c r="E148" s="204"/>
      <c r="F148" s="204"/>
      <c r="G148" s="208"/>
      <c r="H148" s="335"/>
    </row>
    <row r="149" spans="1:8" ht="19.5" customHeight="1">
      <c r="A149" s="243"/>
      <c r="B149" s="246"/>
      <c r="C149" s="488" t="s">
        <v>273</v>
      </c>
      <c r="D149" s="490"/>
      <c r="E149" s="519" t="s">
        <v>278</v>
      </c>
      <c r="F149" s="205" t="s">
        <v>151</v>
      </c>
      <c r="G149" s="209" t="s">
        <v>361</v>
      </c>
      <c r="H149" s="209" t="s">
        <v>343</v>
      </c>
    </row>
    <row r="150" spans="1:8" ht="19.5" customHeight="1">
      <c r="A150" s="243"/>
      <c r="B150" s="246"/>
      <c r="C150" s="517"/>
      <c r="D150" s="518"/>
      <c r="E150" s="519"/>
      <c r="F150" s="205" t="s">
        <v>152</v>
      </c>
      <c r="G150" s="336"/>
      <c r="H150" s="337"/>
    </row>
    <row r="151" spans="1:8" ht="19.5" customHeight="1">
      <c r="A151" s="243"/>
      <c r="B151" s="246"/>
      <c r="C151" s="517"/>
      <c r="D151" s="518"/>
      <c r="E151" s="519" t="s">
        <v>279</v>
      </c>
      <c r="F151" s="205" t="s">
        <v>151</v>
      </c>
      <c r="G151" s="209" t="s">
        <v>361</v>
      </c>
      <c r="H151" s="209" t="s">
        <v>343</v>
      </c>
    </row>
    <row r="152" spans="1:8" ht="19.5" customHeight="1">
      <c r="A152" s="243"/>
      <c r="B152" s="246"/>
      <c r="C152" s="517"/>
      <c r="D152" s="518"/>
      <c r="E152" s="519"/>
      <c r="F152" s="205" t="s">
        <v>152</v>
      </c>
      <c r="G152" s="336"/>
      <c r="H152" s="337"/>
    </row>
    <row r="153" spans="1:7" ht="12" customHeight="1">
      <c r="A153" s="214"/>
      <c r="B153" s="215"/>
      <c r="C153" s="215"/>
      <c r="D153" s="215"/>
      <c r="E153" s="215"/>
      <c r="F153" s="215"/>
      <c r="G153" s="216"/>
    </row>
    <row r="154" spans="1:7" ht="19.5" customHeight="1">
      <c r="A154" s="482" t="s">
        <v>281</v>
      </c>
      <c r="B154" s="483"/>
      <c r="C154" s="488" t="s">
        <v>267</v>
      </c>
      <c r="D154" s="489"/>
      <c r="E154" s="490"/>
      <c r="F154" s="205" t="s">
        <v>151</v>
      </c>
      <c r="G154" s="218" t="s">
        <v>328</v>
      </c>
    </row>
    <row r="155" spans="1:7" ht="7.5" customHeight="1">
      <c r="A155" s="484"/>
      <c r="B155" s="485"/>
      <c r="C155" s="247"/>
      <c r="D155" s="248"/>
      <c r="E155" s="248"/>
      <c r="F155" s="248"/>
      <c r="G155" s="249"/>
    </row>
    <row r="156" spans="1:7" ht="19.5" customHeight="1">
      <c r="A156" s="484"/>
      <c r="B156" s="485"/>
      <c r="C156" s="488" t="s">
        <v>268</v>
      </c>
      <c r="D156" s="489"/>
      <c r="E156" s="490"/>
      <c r="F156" s="205" t="s">
        <v>151</v>
      </c>
      <c r="G156" s="218" t="s">
        <v>328</v>
      </c>
    </row>
    <row r="157" spans="1:7" ht="12" customHeight="1">
      <c r="A157" s="212"/>
      <c r="B157" s="213"/>
      <c r="C157" s="213"/>
      <c r="D157" s="213"/>
      <c r="E157" s="213"/>
      <c r="F157" s="213"/>
      <c r="G157" s="250"/>
    </row>
    <row r="158" spans="1:7" ht="19.5" customHeight="1">
      <c r="A158" s="482" t="s">
        <v>282</v>
      </c>
      <c r="B158" s="483"/>
      <c r="C158" s="488" t="s">
        <v>267</v>
      </c>
      <c r="D158" s="489"/>
      <c r="E158" s="490"/>
      <c r="F158" s="205" t="s">
        <v>151</v>
      </c>
      <c r="G158" s="218" t="s">
        <v>328</v>
      </c>
    </row>
    <row r="159" spans="1:7" ht="7.5" customHeight="1">
      <c r="A159" s="484"/>
      <c r="B159" s="485"/>
      <c r="C159" s="247"/>
      <c r="D159" s="248"/>
      <c r="E159" s="248"/>
      <c r="F159" s="248"/>
      <c r="G159" s="249"/>
    </row>
    <row r="160" spans="1:7" ht="19.5" customHeight="1">
      <c r="A160" s="484"/>
      <c r="B160" s="485"/>
      <c r="C160" s="488" t="s">
        <v>268</v>
      </c>
      <c r="D160" s="489"/>
      <c r="E160" s="490"/>
      <c r="F160" s="205" t="s">
        <v>151</v>
      </c>
      <c r="G160" s="218" t="s">
        <v>341</v>
      </c>
    </row>
    <row r="161" spans="1:7" ht="12" customHeight="1">
      <c r="A161" s="214"/>
      <c r="B161" s="215"/>
      <c r="C161" s="215"/>
      <c r="D161" s="215"/>
      <c r="E161" s="215"/>
      <c r="F161" s="215"/>
      <c r="G161" s="216"/>
    </row>
    <row r="162" spans="1:7" ht="19.5" customHeight="1">
      <c r="A162" s="482" t="s">
        <v>283</v>
      </c>
      <c r="B162" s="483"/>
      <c r="C162" s="488" t="s">
        <v>267</v>
      </c>
      <c r="D162" s="489"/>
      <c r="E162" s="490"/>
      <c r="F162" s="205" t="s">
        <v>151</v>
      </c>
      <c r="G162" s="218" t="s">
        <v>347</v>
      </c>
    </row>
    <row r="163" spans="1:7" ht="7.5" customHeight="1">
      <c r="A163" s="484"/>
      <c r="B163" s="485"/>
      <c r="C163" s="247"/>
      <c r="D163" s="248"/>
      <c r="E163" s="248"/>
      <c r="F163" s="248"/>
      <c r="G163" s="249"/>
    </row>
    <row r="164" spans="1:7" ht="19.5" customHeight="1">
      <c r="A164" s="484"/>
      <c r="B164" s="485"/>
      <c r="C164" s="488" t="s">
        <v>268</v>
      </c>
      <c r="D164" s="489"/>
      <c r="E164" s="490"/>
      <c r="F164" s="205" t="s">
        <v>151</v>
      </c>
      <c r="G164" s="218" t="s">
        <v>341</v>
      </c>
    </row>
    <row r="165" spans="1:7" ht="12" customHeight="1">
      <c r="A165" s="212"/>
      <c r="B165" s="213"/>
      <c r="C165" s="213"/>
      <c r="D165" s="213"/>
      <c r="E165" s="213"/>
      <c r="F165" s="213"/>
      <c r="G165" s="250"/>
    </row>
    <row r="166" spans="1:7" ht="19.5" customHeight="1">
      <c r="A166" s="482" t="s">
        <v>284</v>
      </c>
      <c r="B166" s="483"/>
      <c r="C166" s="488" t="s">
        <v>267</v>
      </c>
      <c r="D166" s="489"/>
      <c r="E166" s="490"/>
      <c r="F166" s="205" t="s">
        <v>151</v>
      </c>
      <c r="G166" s="218" t="s">
        <v>341</v>
      </c>
    </row>
    <row r="167" spans="1:7" ht="7.5" customHeight="1">
      <c r="A167" s="484"/>
      <c r="B167" s="485"/>
      <c r="C167" s="247"/>
      <c r="D167" s="248"/>
      <c r="E167" s="248"/>
      <c r="F167" s="248"/>
      <c r="G167" s="249"/>
    </row>
    <row r="168" spans="1:7" ht="19.5" customHeight="1">
      <c r="A168" s="484"/>
      <c r="B168" s="485"/>
      <c r="C168" s="488" t="s">
        <v>268</v>
      </c>
      <c r="D168" s="489"/>
      <c r="E168" s="490"/>
      <c r="F168" s="205" t="s">
        <v>151</v>
      </c>
      <c r="G168" s="218" t="s">
        <v>356</v>
      </c>
    </row>
    <row r="169" spans="1:7" ht="12" customHeight="1">
      <c r="A169" s="212"/>
      <c r="B169" s="213"/>
      <c r="C169" s="213"/>
      <c r="D169" s="213"/>
      <c r="E169" s="213"/>
      <c r="F169" s="213"/>
      <c r="G169" s="250"/>
    </row>
    <row r="170" spans="1:7" ht="19.5" customHeight="1">
      <c r="A170" s="511" t="s">
        <v>285</v>
      </c>
      <c r="B170" s="512"/>
      <c r="C170" s="488" t="s">
        <v>267</v>
      </c>
      <c r="D170" s="489"/>
      <c r="E170" s="490"/>
      <c r="F170" s="205" t="s">
        <v>151</v>
      </c>
      <c r="G170" s="218" t="s">
        <v>341</v>
      </c>
    </row>
    <row r="171" spans="1:7" ht="19.5" customHeight="1">
      <c r="A171" s="513"/>
      <c r="B171" s="514"/>
      <c r="C171" s="491"/>
      <c r="D171" s="492"/>
      <c r="E171" s="493"/>
      <c r="F171" s="205" t="s">
        <v>152</v>
      </c>
      <c r="G171" s="209" t="s">
        <v>320</v>
      </c>
    </row>
    <row r="172" spans="1:7" ht="7.5" customHeight="1">
      <c r="A172" s="513"/>
      <c r="B172" s="514"/>
      <c r="C172" s="247"/>
      <c r="D172" s="248"/>
      <c r="E172" s="248"/>
      <c r="F172" s="248"/>
      <c r="G172" s="249"/>
    </row>
    <row r="173" spans="1:7" ht="19.5" customHeight="1">
      <c r="A173" s="513"/>
      <c r="B173" s="514"/>
      <c r="C173" s="488" t="s">
        <v>268</v>
      </c>
      <c r="D173" s="489"/>
      <c r="E173" s="490"/>
      <c r="F173" s="205" t="s">
        <v>151</v>
      </c>
      <c r="G173" s="218" t="s">
        <v>335</v>
      </c>
    </row>
    <row r="174" spans="1:7" ht="19.5" customHeight="1">
      <c r="A174" s="513"/>
      <c r="B174" s="514"/>
      <c r="C174" s="491"/>
      <c r="D174" s="492"/>
      <c r="E174" s="493"/>
      <c r="F174" s="205" t="s">
        <v>152</v>
      </c>
      <c r="G174" s="209" t="s">
        <v>346</v>
      </c>
    </row>
    <row r="175" spans="1:7" ht="7.5" customHeight="1">
      <c r="A175" s="513"/>
      <c r="B175" s="514"/>
      <c r="C175" s="247"/>
      <c r="D175" s="248"/>
      <c r="E175" s="248"/>
      <c r="F175" s="248"/>
      <c r="G175" s="249"/>
    </row>
    <row r="176" spans="1:7" ht="19.5" customHeight="1">
      <c r="A176" s="513"/>
      <c r="B176" s="514"/>
      <c r="C176" s="488" t="s">
        <v>269</v>
      </c>
      <c r="D176" s="489"/>
      <c r="E176" s="490"/>
      <c r="F176" s="205" t="s">
        <v>151</v>
      </c>
      <c r="G176" s="218" t="s">
        <v>341</v>
      </c>
    </row>
    <row r="177" spans="1:7" ht="19.5" customHeight="1">
      <c r="A177" s="515"/>
      <c r="B177" s="516"/>
      <c r="C177" s="491"/>
      <c r="D177" s="492"/>
      <c r="E177" s="493"/>
      <c r="F177" s="205" t="s">
        <v>152</v>
      </c>
      <c r="G177" s="209" t="s">
        <v>318</v>
      </c>
    </row>
    <row r="178" spans="1:7" ht="7.5" customHeight="1">
      <c r="A178" s="212"/>
      <c r="B178" s="213"/>
      <c r="C178" s="213"/>
      <c r="D178" s="213"/>
      <c r="E178" s="213"/>
      <c r="F178" s="213"/>
      <c r="G178" s="250"/>
    </row>
    <row r="179" spans="1:7" ht="19.5" customHeight="1">
      <c r="A179" s="511" t="s">
        <v>286</v>
      </c>
      <c r="B179" s="512"/>
      <c r="C179" s="488" t="s">
        <v>267</v>
      </c>
      <c r="D179" s="489"/>
      <c r="E179" s="490"/>
      <c r="F179" s="205" t="s">
        <v>151</v>
      </c>
      <c r="G179" s="218" t="s">
        <v>357</v>
      </c>
    </row>
    <row r="180" spans="1:7" ht="19.5" customHeight="1">
      <c r="A180" s="513"/>
      <c r="B180" s="514"/>
      <c r="C180" s="491"/>
      <c r="D180" s="492"/>
      <c r="E180" s="493"/>
      <c r="F180" s="205" t="s">
        <v>152</v>
      </c>
      <c r="G180" s="209" t="s">
        <v>323</v>
      </c>
    </row>
    <row r="181" spans="1:7" ht="7.5" customHeight="1">
      <c r="A181" s="513"/>
      <c r="B181" s="514"/>
      <c r="C181" s="247"/>
      <c r="D181" s="248"/>
      <c r="E181" s="248"/>
      <c r="F181" s="248"/>
      <c r="G181" s="249"/>
    </row>
    <row r="182" spans="1:7" ht="19.5" customHeight="1">
      <c r="A182" s="513"/>
      <c r="B182" s="514"/>
      <c r="C182" s="488" t="s">
        <v>268</v>
      </c>
      <c r="D182" s="489"/>
      <c r="E182" s="490"/>
      <c r="F182" s="205" t="s">
        <v>151</v>
      </c>
      <c r="G182" s="218" t="s">
        <v>341</v>
      </c>
    </row>
    <row r="183" spans="1:7" ht="19.5" customHeight="1">
      <c r="A183" s="513"/>
      <c r="B183" s="514"/>
      <c r="C183" s="491"/>
      <c r="D183" s="492"/>
      <c r="E183" s="493"/>
      <c r="F183" s="205" t="s">
        <v>152</v>
      </c>
      <c r="G183" s="209" t="s">
        <v>342</v>
      </c>
    </row>
    <row r="184" spans="1:7" ht="7.5" customHeight="1">
      <c r="A184" s="513"/>
      <c r="B184" s="514"/>
      <c r="C184" s="247"/>
      <c r="D184" s="248"/>
      <c r="E184" s="248"/>
      <c r="F184" s="248"/>
      <c r="G184" s="249"/>
    </row>
    <row r="185" spans="1:7" ht="19.5" customHeight="1">
      <c r="A185" s="513"/>
      <c r="B185" s="514"/>
      <c r="C185" s="488" t="s">
        <v>269</v>
      </c>
      <c r="D185" s="489"/>
      <c r="E185" s="490"/>
      <c r="F185" s="205" t="s">
        <v>151</v>
      </c>
      <c r="G185" s="218" t="s">
        <v>326</v>
      </c>
    </row>
    <row r="186" spans="1:7" ht="19.5" customHeight="1">
      <c r="A186" s="515"/>
      <c r="B186" s="516"/>
      <c r="C186" s="491"/>
      <c r="D186" s="492"/>
      <c r="E186" s="493"/>
      <c r="F186" s="205" t="s">
        <v>152</v>
      </c>
      <c r="G186" s="209" t="s">
        <v>347</v>
      </c>
    </row>
    <row r="187" spans="1:7" ht="12" customHeight="1">
      <c r="A187" s="219"/>
      <c r="B187" s="220"/>
      <c r="C187" s="221"/>
      <c r="D187" s="221"/>
      <c r="E187" s="221"/>
      <c r="F187" s="238"/>
      <c r="G187" s="239"/>
    </row>
    <row r="188" spans="1:7" ht="19.5" customHeight="1">
      <c r="A188" s="497" t="s">
        <v>19</v>
      </c>
      <c r="B188" s="509"/>
      <c r="C188" s="509"/>
      <c r="D188" s="509"/>
      <c r="E188" s="498"/>
      <c r="F188" s="217" t="s">
        <v>151</v>
      </c>
      <c r="G188" s="228" t="s">
        <v>310</v>
      </c>
    </row>
    <row r="189" spans="1:7" ht="19.5" customHeight="1">
      <c r="A189" s="501"/>
      <c r="B189" s="510"/>
      <c r="C189" s="510"/>
      <c r="D189" s="510"/>
      <c r="E189" s="502"/>
      <c r="F189" s="205" t="s">
        <v>152</v>
      </c>
      <c r="G189" s="209" t="s">
        <v>344</v>
      </c>
    </row>
    <row r="190" spans="1:7" ht="12" customHeight="1">
      <c r="A190" s="240"/>
      <c r="B190" s="241"/>
      <c r="C190" s="241"/>
      <c r="D190" s="241"/>
      <c r="E190" s="241"/>
      <c r="F190" s="241"/>
      <c r="G190" s="242"/>
    </row>
    <row r="191" spans="1:7" ht="19.5" customHeight="1">
      <c r="A191" s="497" t="s">
        <v>287</v>
      </c>
      <c r="B191" s="498"/>
      <c r="C191" s="488" t="s">
        <v>267</v>
      </c>
      <c r="D191" s="489"/>
      <c r="E191" s="490"/>
      <c r="F191" s="205" t="s">
        <v>151</v>
      </c>
      <c r="G191" s="218" t="s">
        <v>336</v>
      </c>
    </row>
    <row r="192" spans="1:7" ht="19.5" customHeight="1">
      <c r="A192" s="499"/>
      <c r="B192" s="500"/>
      <c r="C192" s="491"/>
      <c r="D192" s="492"/>
      <c r="E192" s="493"/>
      <c r="F192" s="205" t="s">
        <v>152</v>
      </c>
      <c r="G192" s="209" t="s">
        <v>326</v>
      </c>
    </row>
    <row r="193" spans="1:7" ht="7.5" customHeight="1">
      <c r="A193" s="499"/>
      <c r="B193" s="500"/>
      <c r="C193" s="247"/>
      <c r="D193" s="248"/>
      <c r="E193" s="248"/>
      <c r="F193" s="248"/>
      <c r="G193" s="249"/>
    </row>
    <row r="194" spans="1:7" ht="19.5" customHeight="1">
      <c r="A194" s="499"/>
      <c r="B194" s="500"/>
      <c r="C194" s="488" t="s">
        <v>268</v>
      </c>
      <c r="D194" s="489"/>
      <c r="E194" s="490"/>
      <c r="F194" s="205" t="s">
        <v>151</v>
      </c>
      <c r="G194" s="218" t="s">
        <v>341</v>
      </c>
    </row>
    <row r="195" spans="1:7" ht="19.5" customHeight="1">
      <c r="A195" s="501"/>
      <c r="B195" s="502"/>
      <c r="C195" s="491"/>
      <c r="D195" s="492"/>
      <c r="E195" s="493"/>
      <c r="F195" s="205" t="s">
        <v>152</v>
      </c>
      <c r="G195" s="209" t="s">
        <v>328</v>
      </c>
    </row>
    <row r="196" spans="1:7" ht="12" customHeight="1">
      <c r="A196" s="219"/>
      <c r="B196" s="220"/>
      <c r="C196" s="221"/>
      <c r="D196" s="221"/>
      <c r="E196" s="221"/>
      <c r="F196" s="222"/>
      <c r="G196" s="223"/>
    </row>
    <row r="197" spans="1:7" ht="19.5" customHeight="1">
      <c r="A197" s="482" t="s">
        <v>288</v>
      </c>
      <c r="B197" s="483"/>
      <c r="C197" s="488" t="s">
        <v>267</v>
      </c>
      <c r="D197" s="489"/>
      <c r="E197" s="490"/>
      <c r="F197" s="205" t="s">
        <v>151</v>
      </c>
      <c r="G197" s="218" t="s">
        <v>336</v>
      </c>
    </row>
    <row r="198" spans="1:7" ht="19.5" customHeight="1">
      <c r="A198" s="484"/>
      <c r="B198" s="485"/>
      <c r="C198" s="491"/>
      <c r="D198" s="492"/>
      <c r="E198" s="493"/>
      <c r="F198" s="205" t="s">
        <v>152</v>
      </c>
      <c r="G198" s="209" t="s">
        <v>348</v>
      </c>
    </row>
    <row r="199" spans="1:7" ht="7.5" customHeight="1">
      <c r="A199" s="484"/>
      <c r="B199" s="485"/>
      <c r="C199" s="247"/>
      <c r="D199" s="248"/>
      <c r="E199" s="248"/>
      <c r="F199" s="248"/>
      <c r="G199" s="249"/>
    </row>
    <row r="200" spans="1:7" ht="19.5" customHeight="1">
      <c r="A200" s="484"/>
      <c r="B200" s="485"/>
      <c r="C200" s="488" t="s">
        <v>268</v>
      </c>
      <c r="D200" s="489"/>
      <c r="E200" s="490"/>
      <c r="F200" s="205" t="s">
        <v>151</v>
      </c>
      <c r="G200" s="218" t="s">
        <v>328</v>
      </c>
    </row>
    <row r="201" spans="1:7" ht="19.5" customHeight="1">
      <c r="A201" s="486"/>
      <c r="B201" s="487"/>
      <c r="C201" s="491"/>
      <c r="D201" s="492"/>
      <c r="E201" s="493"/>
      <c r="F201" s="205" t="s">
        <v>152</v>
      </c>
      <c r="G201" s="209" t="s">
        <v>313</v>
      </c>
    </row>
    <row r="202" spans="1:7" ht="12" customHeight="1">
      <c r="A202" s="494"/>
      <c r="B202" s="495"/>
      <c r="C202" s="495"/>
      <c r="D202" s="495"/>
      <c r="E202" s="495"/>
      <c r="F202" s="495"/>
      <c r="G202" s="496"/>
    </row>
    <row r="203" spans="1:7" ht="19.5" customHeight="1">
      <c r="A203" s="497" t="s">
        <v>22</v>
      </c>
      <c r="B203" s="498"/>
      <c r="C203" s="503" t="s">
        <v>275</v>
      </c>
      <c r="D203" s="504"/>
      <c r="E203" s="505"/>
      <c r="F203" s="205" t="s">
        <v>151</v>
      </c>
      <c r="G203" s="218" t="s">
        <v>316</v>
      </c>
    </row>
    <row r="204" spans="1:7" ht="19.5" customHeight="1">
      <c r="A204" s="499"/>
      <c r="B204" s="500"/>
      <c r="C204" s="506"/>
      <c r="D204" s="507"/>
      <c r="E204" s="508"/>
      <c r="F204" s="205" t="s">
        <v>152</v>
      </c>
      <c r="G204" s="209" t="s">
        <v>341</v>
      </c>
    </row>
    <row r="205" spans="1:7" ht="7.5" customHeight="1">
      <c r="A205" s="499"/>
      <c r="B205" s="500"/>
      <c r="C205" s="224"/>
      <c r="D205" s="225"/>
      <c r="E205" s="225"/>
      <c r="F205" s="226"/>
      <c r="G205" s="227"/>
    </row>
    <row r="206" spans="1:7" ht="19.5" customHeight="1">
      <c r="A206" s="499"/>
      <c r="B206" s="500"/>
      <c r="C206" s="503" t="s">
        <v>276</v>
      </c>
      <c r="D206" s="504"/>
      <c r="E206" s="505"/>
      <c r="F206" s="205" t="s">
        <v>151</v>
      </c>
      <c r="G206" s="218" t="s">
        <v>358</v>
      </c>
    </row>
    <row r="207" spans="1:7" ht="19.5" customHeight="1">
      <c r="A207" s="501"/>
      <c r="B207" s="502"/>
      <c r="C207" s="506"/>
      <c r="D207" s="507"/>
      <c r="E207" s="508"/>
      <c r="F207" s="205" t="s">
        <v>152</v>
      </c>
      <c r="G207" s="209" t="s">
        <v>347</v>
      </c>
    </row>
  </sheetData>
  <sheetProtection/>
  <mergeCells count="128">
    <mergeCell ref="A5:B5"/>
    <mergeCell ref="C5:E5"/>
    <mergeCell ref="A1:G1"/>
    <mergeCell ref="A3:G3"/>
    <mergeCell ref="A6:B25"/>
    <mergeCell ref="C6:E7"/>
    <mergeCell ref="C9:E10"/>
    <mergeCell ref="C11:G11"/>
    <mergeCell ref="C12:E13"/>
    <mergeCell ref="C14:G14"/>
    <mergeCell ref="C15:E16"/>
    <mergeCell ref="C17:G17"/>
    <mergeCell ref="C18:E19"/>
    <mergeCell ref="C21:E22"/>
    <mergeCell ref="C24:E25"/>
    <mergeCell ref="A26:G26"/>
    <mergeCell ref="C32:G32"/>
    <mergeCell ref="C33:E34"/>
    <mergeCell ref="C35:G35"/>
    <mergeCell ref="C36:E37"/>
    <mergeCell ref="C38:G38"/>
    <mergeCell ref="C39:E40"/>
    <mergeCell ref="C42:E43"/>
    <mergeCell ref="C45:E46"/>
    <mergeCell ref="A48:E49"/>
    <mergeCell ref="A51:B55"/>
    <mergeCell ref="C51:E52"/>
    <mergeCell ref="C54:E55"/>
    <mergeCell ref="A27:B46"/>
    <mergeCell ref="C27:E28"/>
    <mergeCell ref="C29:G29"/>
    <mergeCell ref="C30:E31"/>
    <mergeCell ref="A57:E58"/>
    <mergeCell ref="A60:B64"/>
    <mergeCell ref="C60:E61"/>
    <mergeCell ref="C63:E64"/>
    <mergeCell ref="A66:B73"/>
    <mergeCell ref="C66:E67"/>
    <mergeCell ref="C69:E70"/>
    <mergeCell ref="C72:E73"/>
    <mergeCell ref="A75:B79"/>
    <mergeCell ref="C75:E76"/>
    <mergeCell ref="C78:E79"/>
    <mergeCell ref="A81:E82"/>
    <mergeCell ref="A84:B112"/>
    <mergeCell ref="C84:D87"/>
    <mergeCell ref="E84:E85"/>
    <mergeCell ref="E86:E87"/>
    <mergeCell ref="C88:G88"/>
    <mergeCell ref="C89:D92"/>
    <mergeCell ref="E89:E90"/>
    <mergeCell ref="E91:E92"/>
    <mergeCell ref="C93:G93"/>
    <mergeCell ref="C94:D97"/>
    <mergeCell ref="E94:E95"/>
    <mergeCell ref="E96:E97"/>
    <mergeCell ref="C98:G98"/>
    <mergeCell ref="C99:D102"/>
    <mergeCell ref="E99:E100"/>
    <mergeCell ref="E101:E102"/>
    <mergeCell ref="C103:G103"/>
    <mergeCell ref="C104:D107"/>
    <mergeCell ref="E104:E105"/>
    <mergeCell ref="E106:E107"/>
    <mergeCell ref="C109:D112"/>
    <mergeCell ref="E109:E110"/>
    <mergeCell ref="E111:E112"/>
    <mergeCell ref="C114:D117"/>
    <mergeCell ref="E114:E115"/>
    <mergeCell ref="E116:E117"/>
    <mergeCell ref="A118:G118"/>
    <mergeCell ref="A119:B147"/>
    <mergeCell ref="C119:D121"/>
    <mergeCell ref="E119:E120"/>
    <mergeCell ref="E121:E122"/>
    <mergeCell ref="C123:G123"/>
    <mergeCell ref="C124:D127"/>
    <mergeCell ref="E124:E125"/>
    <mergeCell ref="E126:E127"/>
    <mergeCell ref="C128:G128"/>
    <mergeCell ref="C129:D132"/>
    <mergeCell ref="E129:E130"/>
    <mergeCell ref="E131:E132"/>
    <mergeCell ref="C133:G133"/>
    <mergeCell ref="C134:D137"/>
    <mergeCell ref="E134:E135"/>
    <mergeCell ref="E136:E137"/>
    <mergeCell ref="C138:G138"/>
    <mergeCell ref="C139:D142"/>
    <mergeCell ref="E139:E140"/>
    <mergeCell ref="E141:E142"/>
    <mergeCell ref="C144:D147"/>
    <mergeCell ref="E144:E145"/>
    <mergeCell ref="E146:E147"/>
    <mergeCell ref="C149:D152"/>
    <mergeCell ref="E149:E150"/>
    <mergeCell ref="E151:E152"/>
    <mergeCell ref="A154:B156"/>
    <mergeCell ref="C154:E154"/>
    <mergeCell ref="C156:E156"/>
    <mergeCell ref="A158:B160"/>
    <mergeCell ref="C158:E158"/>
    <mergeCell ref="C160:E160"/>
    <mergeCell ref="A162:B164"/>
    <mergeCell ref="C162:E162"/>
    <mergeCell ref="C164:E164"/>
    <mergeCell ref="A166:B168"/>
    <mergeCell ref="C166:E166"/>
    <mergeCell ref="C168:E168"/>
    <mergeCell ref="C170:E171"/>
    <mergeCell ref="C173:E174"/>
    <mergeCell ref="A170:B177"/>
    <mergeCell ref="C176:E177"/>
    <mergeCell ref="C179:E180"/>
    <mergeCell ref="C182:E183"/>
    <mergeCell ref="A188:E189"/>
    <mergeCell ref="A191:B195"/>
    <mergeCell ref="C191:E192"/>
    <mergeCell ref="C194:E195"/>
    <mergeCell ref="A179:B186"/>
    <mergeCell ref="C185:E186"/>
    <mergeCell ref="A197:B201"/>
    <mergeCell ref="C197:E198"/>
    <mergeCell ref="C200:E201"/>
    <mergeCell ref="A202:G202"/>
    <mergeCell ref="A203:B207"/>
    <mergeCell ref="C203:E204"/>
    <mergeCell ref="C206:E207"/>
  </mergeCells>
  <conditionalFormatting sqref="G57">
    <cfRule type="cellIs" priority="38" dxfId="1" operator="lessThanOrEqual" stopIfTrue="1">
      <formula>0</formula>
    </cfRule>
  </conditionalFormatting>
  <conditionalFormatting sqref="G69">
    <cfRule type="cellIs" priority="36" dxfId="1" operator="lessThanOrEqual" stopIfTrue="1">
      <formula>0</formula>
    </cfRule>
  </conditionalFormatting>
  <conditionalFormatting sqref="G72">
    <cfRule type="cellIs" priority="35" dxfId="1" operator="lessThanOrEqual" stopIfTrue="1">
      <formula>0</formula>
    </cfRule>
  </conditionalFormatting>
  <conditionalFormatting sqref="G154">
    <cfRule type="cellIs" priority="34" dxfId="1" operator="lessThanOrEqual" stopIfTrue="1">
      <formula>0</formula>
    </cfRule>
  </conditionalFormatting>
  <conditionalFormatting sqref="G164">
    <cfRule type="cellIs" priority="32" dxfId="1" operator="lessThanOrEqual" stopIfTrue="1">
      <formula>0</formula>
    </cfRule>
  </conditionalFormatting>
  <conditionalFormatting sqref="G156">
    <cfRule type="cellIs" priority="33" dxfId="1" operator="lessThanOrEqual" stopIfTrue="1">
      <formula>0</formula>
    </cfRule>
  </conditionalFormatting>
  <conditionalFormatting sqref="G166">
    <cfRule type="cellIs" priority="31" dxfId="1" operator="lessThanOrEqual" stopIfTrue="1">
      <formula>0</formula>
    </cfRule>
  </conditionalFormatting>
  <conditionalFormatting sqref="G168">
    <cfRule type="cellIs" priority="30" dxfId="1" operator="lessThanOrEqual" stopIfTrue="1">
      <formula>0</formula>
    </cfRule>
  </conditionalFormatting>
  <conditionalFormatting sqref="G48">
    <cfRule type="cellIs" priority="29" dxfId="1" operator="lessThanOrEqual" stopIfTrue="1">
      <formula>0</formula>
    </cfRule>
  </conditionalFormatting>
  <conditionalFormatting sqref="G75">
    <cfRule type="cellIs" priority="28" dxfId="1" operator="lessThanOrEqual" stopIfTrue="1">
      <formula>0</formula>
    </cfRule>
  </conditionalFormatting>
  <conditionalFormatting sqref="G78">
    <cfRule type="cellIs" priority="27" dxfId="1" operator="lessThanOrEqual" stopIfTrue="1">
      <formula>0</formula>
    </cfRule>
  </conditionalFormatting>
  <conditionalFormatting sqref="G81">
    <cfRule type="cellIs" priority="26" dxfId="1" operator="lessThanOrEqual" stopIfTrue="1">
      <formula>0</formula>
    </cfRule>
  </conditionalFormatting>
  <conditionalFormatting sqref="G206">
    <cfRule type="cellIs" priority="23" dxfId="1" operator="lessThanOrEqual" stopIfTrue="1">
      <formula>0</formula>
    </cfRule>
  </conditionalFormatting>
  <conditionalFormatting sqref="G203">
    <cfRule type="cellIs" priority="24" dxfId="1" operator="lessThanOrEqual" stopIfTrue="1">
      <formula>0</formula>
    </cfRule>
  </conditionalFormatting>
  <conditionalFormatting sqref="G60">
    <cfRule type="cellIs" priority="22" dxfId="1" operator="lessThanOrEqual" stopIfTrue="1">
      <formula>0</formula>
    </cfRule>
  </conditionalFormatting>
  <conditionalFormatting sqref="G170">
    <cfRule type="cellIs" priority="16" dxfId="1" operator="lessThanOrEqual" stopIfTrue="1">
      <formula>0</formula>
    </cfRule>
  </conditionalFormatting>
  <conditionalFormatting sqref="G51">
    <cfRule type="cellIs" priority="20" dxfId="1" operator="lessThanOrEqual" stopIfTrue="1">
      <formula>0</formula>
    </cfRule>
  </conditionalFormatting>
  <conditionalFormatting sqref="G54">
    <cfRule type="cellIs" priority="19" dxfId="1" operator="lessThanOrEqual" stopIfTrue="1">
      <formula>0</formula>
    </cfRule>
  </conditionalFormatting>
  <conditionalFormatting sqref="G179">
    <cfRule type="cellIs" priority="18" dxfId="1" operator="lessThanOrEqual" stopIfTrue="1">
      <formula>0</formula>
    </cfRule>
  </conditionalFormatting>
  <conditionalFormatting sqref="G182">
    <cfRule type="cellIs" priority="17" dxfId="1" operator="lessThanOrEqual" stopIfTrue="1">
      <formula>0</formula>
    </cfRule>
  </conditionalFormatting>
  <conditionalFormatting sqref="G173">
    <cfRule type="cellIs" priority="15" dxfId="1" operator="lessThanOrEqual" stopIfTrue="1">
      <formula>0</formula>
    </cfRule>
  </conditionalFormatting>
  <conditionalFormatting sqref="G160">
    <cfRule type="cellIs" priority="13" dxfId="1" operator="lessThanOrEqual" stopIfTrue="1">
      <formula>0</formula>
    </cfRule>
  </conditionalFormatting>
  <conditionalFormatting sqref="G158">
    <cfRule type="cellIs" priority="14" dxfId="1" operator="lessThanOrEqual" stopIfTrue="1">
      <formula>0</formula>
    </cfRule>
  </conditionalFormatting>
  <conditionalFormatting sqref="G194">
    <cfRule type="cellIs" priority="12" dxfId="1" operator="lessThanOrEqual" stopIfTrue="1">
      <formula>0</formula>
    </cfRule>
  </conditionalFormatting>
  <conditionalFormatting sqref="G200">
    <cfRule type="cellIs" priority="10" dxfId="1" operator="lessThanOrEqual" stopIfTrue="1">
      <formula>0</formula>
    </cfRule>
  </conditionalFormatting>
  <conditionalFormatting sqref="G162">
    <cfRule type="cellIs" priority="9" dxfId="1" operator="lessThanOrEqual" stopIfTrue="1">
      <formula>0</formula>
    </cfRule>
  </conditionalFormatting>
  <conditionalFormatting sqref="G197">
    <cfRule type="cellIs" priority="8" dxfId="1" operator="lessThanOrEqual" stopIfTrue="1">
      <formula>0</formula>
    </cfRule>
  </conditionalFormatting>
  <conditionalFormatting sqref="G176">
    <cfRule type="cellIs" priority="7" dxfId="1" operator="lessThanOrEqual" stopIfTrue="1">
      <formula>0</formula>
    </cfRule>
  </conditionalFormatting>
  <conditionalFormatting sqref="G185">
    <cfRule type="cellIs" priority="6" dxfId="1" operator="lessThanOrEqual" stopIfTrue="1">
      <formula>0</formula>
    </cfRule>
  </conditionalFormatting>
  <conditionalFormatting sqref="G191">
    <cfRule type="cellIs" priority="4" dxfId="1" operator="lessThanOrEqual" stopIfTrue="1">
      <formula>0</formula>
    </cfRule>
  </conditionalFormatting>
  <conditionalFormatting sqref="G188">
    <cfRule type="cellIs" priority="3" dxfId="1" operator="lessThanOrEqual" stopIfTrue="1">
      <formula>0</formula>
    </cfRule>
  </conditionalFormatting>
  <conditionalFormatting sqref="G63">
    <cfRule type="cellIs" priority="2" dxfId="1" operator="lessThanOrEqual" stopIfTrue="1">
      <formula>0</formula>
    </cfRule>
  </conditionalFormatting>
  <conditionalFormatting sqref="G66">
    <cfRule type="cellIs" priority="1" dxfId="1" operator="lessThanOr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SheetLayoutView="100" zoomScalePageLayoutView="0" workbookViewId="0" topLeftCell="A1">
      <selection activeCell="K6" sqref="K6"/>
    </sheetView>
  </sheetViews>
  <sheetFormatPr defaultColWidth="9.140625" defaultRowHeight="12.75"/>
  <cols>
    <col min="1" max="4" width="9.140625" style="1" customWidth="1"/>
    <col min="5" max="6" width="9.140625" style="2" customWidth="1"/>
    <col min="7" max="16384" width="9.140625" style="1" customWidth="1"/>
  </cols>
  <sheetData>
    <row r="1" spans="1:8" ht="37.5" customHeight="1">
      <c r="A1" s="534" t="s">
        <v>0</v>
      </c>
      <c r="B1" s="534"/>
      <c r="C1" s="534"/>
      <c r="D1" s="534"/>
      <c r="E1" s="534"/>
      <c r="F1" s="534"/>
      <c r="G1" s="534"/>
      <c r="H1" s="534"/>
    </row>
    <row r="2" ht="40.5" customHeight="1" thickBot="1"/>
    <row r="3" spans="2:7" ht="15.75" thickBot="1">
      <c r="B3" s="535" t="s">
        <v>1</v>
      </c>
      <c r="C3" s="535"/>
      <c r="D3" s="535"/>
      <c r="E3" s="536" t="s">
        <v>2</v>
      </c>
      <c r="F3" s="537" t="s">
        <v>3</v>
      </c>
      <c r="G3" s="538" t="s">
        <v>27</v>
      </c>
    </row>
    <row r="4" spans="2:7" ht="15">
      <c r="B4" s="535"/>
      <c r="C4" s="535"/>
      <c r="D4" s="535"/>
      <c r="E4" s="536"/>
      <c r="F4" s="537"/>
      <c r="G4" s="538"/>
    </row>
    <row r="5" spans="1:7" ht="27.75" customHeight="1">
      <c r="A5" s="3"/>
      <c r="B5" s="4" t="s">
        <v>14</v>
      </c>
      <c r="C5" s="5"/>
      <c r="D5" s="6"/>
      <c r="E5" s="7">
        <v>1</v>
      </c>
      <c r="F5" s="8">
        <v>1</v>
      </c>
      <c r="G5" s="9">
        <f aca="true" t="shared" si="0" ref="G5:G19">E5+F5</f>
        <v>2</v>
      </c>
    </row>
    <row r="6" spans="2:7" ht="27.75" customHeight="1">
      <c r="B6" s="4" t="s">
        <v>15</v>
      </c>
      <c r="C6" s="5"/>
      <c r="D6" s="6"/>
      <c r="E6" s="549">
        <v>26</v>
      </c>
      <c r="F6" s="550"/>
      <c r="G6" s="9">
        <f t="shared" si="0"/>
        <v>26</v>
      </c>
    </row>
    <row r="7" spans="2:7" ht="27.75" customHeight="1">
      <c r="B7" s="4" t="s">
        <v>16</v>
      </c>
      <c r="C7" s="5"/>
      <c r="D7" s="6"/>
      <c r="E7" s="7">
        <v>20</v>
      </c>
      <c r="F7" s="8">
        <v>33</v>
      </c>
      <c r="G7" s="9">
        <f t="shared" si="0"/>
        <v>53</v>
      </c>
    </row>
    <row r="8" spans="1:7" ht="27.75" customHeight="1">
      <c r="A8" s="3"/>
      <c r="B8" s="539" t="s">
        <v>23</v>
      </c>
      <c r="C8" s="540"/>
      <c r="D8" s="541"/>
      <c r="E8" s="545">
        <v>1</v>
      </c>
      <c r="F8" s="545"/>
      <c r="G8" s="9">
        <f t="shared" si="0"/>
        <v>1</v>
      </c>
    </row>
    <row r="9" spans="1:7" ht="27.75" customHeight="1">
      <c r="A9" s="3"/>
      <c r="B9" s="4" t="s">
        <v>17</v>
      </c>
      <c r="C9" s="5"/>
      <c r="D9" s="6"/>
      <c r="E9" s="7">
        <v>56</v>
      </c>
      <c r="F9" s="8">
        <v>28</v>
      </c>
      <c r="G9" s="9">
        <f t="shared" si="0"/>
        <v>84</v>
      </c>
    </row>
    <row r="10" spans="1:7" ht="27.75" customHeight="1">
      <c r="A10" s="3"/>
      <c r="B10" s="4" t="s">
        <v>24</v>
      </c>
      <c r="C10" s="5"/>
      <c r="D10" s="6"/>
      <c r="E10" s="545">
        <v>1</v>
      </c>
      <c r="F10" s="545"/>
      <c r="G10" s="9">
        <f t="shared" si="0"/>
        <v>1</v>
      </c>
    </row>
    <row r="11" spans="2:7" ht="27.75" customHeight="1">
      <c r="B11" s="4" t="s">
        <v>18</v>
      </c>
      <c r="C11" s="5"/>
      <c r="D11" s="6"/>
      <c r="E11" s="7">
        <v>34</v>
      </c>
      <c r="F11" s="8">
        <v>45</v>
      </c>
      <c r="G11" s="9">
        <f t="shared" si="0"/>
        <v>79</v>
      </c>
    </row>
    <row r="12" spans="2:7" ht="27.75" customHeight="1">
      <c r="B12" s="4" t="s">
        <v>19</v>
      </c>
      <c r="C12" s="5"/>
      <c r="D12" s="6"/>
      <c r="E12" s="545">
        <v>29</v>
      </c>
      <c r="F12" s="545"/>
      <c r="G12" s="9">
        <f t="shared" si="0"/>
        <v>29</v>
      </c>
    </row>
    <row r="13" spans="1:7" ht="27.75" customHeight="1">
      <c r="A13" s="3"/>
      <c r="B13" s="14" t="s">
        <v>20</v>
      </c>
      <c r="C13" s="15"/>
      <c r="D13" s="16"/>
      <c r="E13" s="7">
        <v>1</v>
      </c>
      <c r="F13" s="8">
        <v>1</v>
      </c>
      <c r="G13" s="9">
        <f t="shared" si="0"/>
        <v>2</v>
      </c>
    </row>
    <row r="14" spans="1:7" ht="27.75" customHeight="1">
      <c r="A14" s="3"/>
      <c r="B14" s="546" t="s">
        <v>119</v>
      </c>
      <c r="C14" s="547"/>
      <c r="D14" s="548"/>
      <c r="E14" s="7">
        <v>16</v>
      </c>
      <c r="F14" s="10">
        <v>4</v>
      </c>
      <c r="G14" s="9">
        <f t="shared" si="0"/>
        <v>20</v>
      </c>
    </row>
    <row r="15" spans="1:7" ht="27.75" customHeight="1">
      <c r="A15" s="3"/>
      <c r="B15" s="100" t="s">
        <v>118</v>
      </c>
      <c r="C15" s="101"/>
      <c r="D15" s="101"/>
      <c r="E15" s="7">
        <v>5</v>
      </c>
      <c r="F15" s="10">
        <v>2</v>
      </c>
      <c r="G15" s="9">
        <f t="shared" si="0"/>
        <v>7</v>
      </c>
    </row>
    <row r="16" spans="1:7" ht="27.75" customHeight="1">
      <c r="A16" s="3"/>
      <c r="B16" s="4" t="s">
        <v>25</v>
      </c>
      <c r="C16" s="5"/>
      <c r="D16" s="6"/>
      <c r="E16" s="7">
        <v>30</v>
      </c>
      <c r="F16" s="10">
        <v>16</v>
      </c>
      <c r="G16" s="9">
        <f t="shared" si="0"/>
        <v>46</v>
      </c>
    </row>
    <row r="17" spans="2:7" ht="27.75" customHeight="1">
      <c r="B17" s="4" t="s">
        <v>21</v>
      </c>
      <c r="C17" s="5"/>
      <c r="D17" s="6"/>
      <c r="E17" s="545">
        <v>36</v>
      </c>
      <c r="F17" s="545"/>
      <c r="G17" s="9">
        <f t="shared" si="0"/>
        <v>36</v>
      </c>
    </row>
    <row r="18" spans="2:7" ht="27.75" customHeight="1">
      <c r="B18" s="4" t="s">
        <v>26</v>
      </c>
      <c r="C18" s="5"/>
      <c r="D18" s="6"/>
      <c r="E18" s="7">
        <v>41</v>
      </c>
      <c r="F18" s="8">
        <v>44</v>
      </c>
      <c r="G18" s="9">
        <f t="shared" si="0"/>
        <v>85</v>
      </c>
    </row>
    <row r="19" spans="2:7" ht="27.75" customHeight="1" thickBot="1">
      <c r="B19" s="542" t="s">
        <v>22</v>
      </c>
      <c r="C19" s="543"/>
      <c r="D19" s="544"/>
      <c r="E19" s="11">
        <v>20</v>
      </c>
      <c r="F19" s="12">
        <v>10</v>
      </c>
      <c r="G19" s="13">
        <f t="shared" si="0"/>
        <v>30</v>
      </c>
    </row>
  </sheetData>
  <sheetProtection/>
  <mergeCells count="13">
    <mergeCell ref="B19:D19"/>
    <mergeCell ref="E10:F10"/>
    <mergeCell ref="E12:F12"/>
    <mergeCell ref="E17:F17"/>
    <mergeCell ref="B14:D14"/>
    <mergeCell ref="E6:F6"/>
    <mergeCell ref="E8:F8"/>
    <mergeCell ref="A1:H1"/>
    <mergeCell ref="B3:D4"/>
    <mergeCell ref="E3:E4"/>
    <mergeCell ref="F3:F4"/>
    <mergeCell ref="G3:G4"/>
    <mergeCell ref="B8:D8"/>
  </mergeCells>
  <conditionalFormatting sqref="E5:E19 F7:F19 F5 G5:G19">
    <cfRule type="cellIs" priority="1" dxfId="0" operator="lessThanOrEqual" stopIfTrue="1">
      <formula>0</formula>
    </cfRule>
  </conditionalFormatting>
  <printOptions/>
  <pageMargins left="1.7715277777777778" right="0.7875" top="2.3625" bottom="1.181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Campinas</cp:lastModifiedBy>
  <cp:lastPrinted>2022-05-29T12:05:06Z</cp:lastPrinted>
  <dcterms:created xsi:type="dcterms:W3CDTF">2010-03-08T14:03:54Z</dcterms:created>
  <dcterms:modified xsi:type="dcterms:W3CDTF">2022-05-30T20:46:26Z</dcterms:modified>
  <cp:category/>
  <cp:version/>
  <cp:contentType/>
  <cp:contentStatus/>
</cp:coreProperties>
</file>